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D:\HRAEI\2023\CCINSHAE\MIR\ENERO_MARZO\"/>
    </mc:Choice>
  </mc:AlternateContent>
  <xr:revisionPtr revIDLastSave="0" documentId="8_{8896EA29-3487-4BFF-8210-47F914B09FAE}" xr6:coauthVersionLast="47" xr6:coauthVersionMax="47" xr10:uidLastSave="{00000000-0000-0000-0000-000000000000}"/>
  <bookViews>
    <workbookView xWindow="-110" yWindow="-110" windowWidth="19420" windowHeight="11020" xr2:uid="{00000000-000D-0000-FFFF-FFFF00000000}"/>
  </bookViews>
  <sheets>
    <sheet name="E023 2023" sheetId="1" r:id="rId1"/>
  </sheets>
  <definedNames>
    <definedName name="_xlnm._FilterDatabase" localSheetId="0" hidden="1">'E023 2023'!#REF!</definedName>
    <definedName name="_xlnm.Print_Area" localSheetId="0">'E023 2023'!$A$1:$S$203</definedName>
    <definedName name="_xlnm.Print_Titles" localSheetId="0">'E023 2023'!$1:$13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5" i="1" l="1"/>
  <c r="D160" i="1" s="1"/>
  <c r="E186" i="1"/>
  <c r="F186" i="1" s="1"/>
  <c r="D186" i="1"/>
  <c r="H189" i="1"/>
  <c r="H191" i="1"/>
  <c r="D173" i="1"/>
  <c r="H176" i="1"/>
  <c r="E173" i="1"/>
  <c r="H173" i="1" s="1"/>
  <c r="H178" i="1"/>
  <c r="E139" i="1"/>
  <c r="E165" i="1"/>
  <c r="E160" i="1" s="1"/>
  <c r="H163" i="1"/>
  <c r="D147" i="1"/>
  <c r="E147" i="1"/>
  <c r="H147" i="1" s="1"/>
  <c r="H150" i="1"/>
  <c r="H152" i="1"/>
  <c r="E134" i="1"/>
  <c r="D134" i="1"/>
  <c r="H134" i="1"/>
  <c r="H139" i="1"/>
  <c r="H137" i="1"/>
  <c r="J135" i="1"/>
  <c r="D121" i="1"/>
  <c r="H124" i="1"/>
  <c r="E121" i="1"/>
  <c r="H126" i="1"/>
  <c r="D108" i="1"/>
  <c r="H111" i="1"/>
  <c r="E108" i="1"/>
  <c r="H113" i="1"/>
  <c r="D95" i="1"/>
  <c r="H98" i="1"/>
  <c r="E100" i="1"/>
  <c r="E95" i="1"/>
  <c r="H100" i="1"/>
  <c r="D82" i="1"/>
  <c r="H85" i="1"/>
  <c r="E82" i="1"/>
  <c r="H87" i="1"/>
  <c r="D69" i="1"/>
  <c r="H72" i="1"/>
  <c r="E69" i="1"/>
  <c r="H69" i="1" s="1"/>
  <c r="H74" i="1"/>
  <c r="D56" i="1"/>
  <c r="H59" i="1"/>
  <c r="E56" i="1"/>
  <c r="F56" i="1" s="1"/>
  <c r="H61" i="1"/>
  <c r="E43" i="1"/>
  <c r="D43" i="1"/>
  <c r="H46" i="1"/>
  <c r="H48" i="1"/>
  <c r="E30" i="1"/>
  <c r="D30" i="1"/>
  <c r="H35" i="1"/>
  <c r="H33" i="1"/>
  <c r="E17" i="1"/>
  <c r="D17" i="1"/>
  <c r="H20" i="1"/>
  <c r="H22" i="1"/>
  <c r="F22" i="1"/>
  <c r="F20" i="1"/>
  <c r="F139" i="1"/>
  <c r="F137" i="1"/>
  <c r="F134" i="1"/>
  <c r="F35" i="1"/>
  <c r="F191" i="1"/>
  <c r="F189" i="1"/>
  <c r="F178" i="1"/>
  <c r="F176" i="1"/>
  <c r="F163" i="1"/>
  <c r="F152" i="1"/>
  <c r="F150" i="1"/>
  <c r="F147" i="1"/>
  <c r="F126" i="1"/>
  <c r="F124" i="1"/>
  <c r="F113" i="1"/>
  <c r="F111" i="1"/>
  <c r="F100" i="1"/>
  <c r="F98" i="1"/>
  <c r="F87" i="1"/>
  <c r="F85" i="1"/>
  <c r="F61" i="1"/>
  <c r="F74" i="1"/>
  <c r="F72" i="1"/>
  <c r="F59" i="1"/>
  <c r="F48" i="1"/>
  <c r="F46" i="1"/>
  <c r="F33" i="1"/>
  <c r="H186" i="1" l="1"/>
  <c r="J187" i="1" s="1"/>
  <c r="F173" i="1"/>
  <c r="J148" i="1"/>
  <c r="H121" i="1"/>
  <c r="J122" i="1" s="1"/>
  <c r="F108" i="1"/>
  <c r="H95" i="1"/>
  <c r="J96" i="1" s="1"/>
  <c r="H82" i="1"/>
  <c r="J83" i="1" s="1"/>
  <c r="F69" i="1"/>
  <c r="J70" i="1"/>
  <c r="H56" i="1"/>
  <c r="F43" i="1"/>
  <c r="H30" i="1"/>
  <c r="H160" i="1"/>
  <c r="F165" i="1"/>
  <c r="H165" i="1"/>
  <c r="J161" i="1" s="1"/>
  <c r="J31" i="1"/>
  <c r="H17" i="1"/>
  <c r="J18" i="1" s="1"/>
  <c r="J174" i="1"/>
  <c r="F160" i="1"/>
  <c r="F121" i="1"/>
  <c r="H108" i="1"/>
  <c r="J109" i="1" s="1"/>
  <c r="F95" i="1"/>
  <c r="F82" i="1"/>
  <c r="J57" i="1"/>
  <c r="H43" i="1"/>
  <c r="J44" i="1" s="1"/>
  <c r="F30" i="1"/>
  <c r="F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JIMENEZ</author>
  </authors>
  <commentList>
    <comment ref="E5" authorId="0" shapeId="0" xr:uid="{00000000-0006-0000-0000-000001000000}">
      <text>
        <r>
          <rPr>
            <b/>
            <sz val="20"/>
            <color indexed="81"/>
            <rFont val="Tahoma"/>
            <family val="2"/>
          </rPr>
          <t>INGRESAR PERÍDO DE REPORTE</t>
        </r>
      </text>
    </comment>
    <comment ref="D9" authorId="0" shapeId="0" xr:uid="{00000000-0006-0000-0000-000002000000}">
      <text>
        <r>
          <rPr>
            <b/>
            <sz val="20"/>
            <color indexed="81"/>
            <rFont val="Tahoma"/>
            <family val="2"/>
          </rPr>
          <t>INGRESAR NOMBRE DE LA ENTIDAD</t>
        </r>
        <r>
          <rPr>
            <sz val="20"/>
            <color indexed="81"/>
            <rFont val="Tahoma"/>
            <family val="2"/>
          </rPr>
          <t xml:space="preserve">
</t>
        </r>
        <r>
          <rPr>
            <sz val="9"/>
            <color indexed="81"/>
            <rFont val="Tahoma"/>
            <family val="2"/>
          </rPr>
          <t xml:space="preserve">
</t>
        </r>
      </text>
    </comment>
    <comment ref="J18" authorId="0" shapeId="0" xr:uid="{00000000-0006-0000-0000-000003000000}">
      <text>
        <r>
          <rPr>
            <b/>
            <sz val="22"/>
            <color indexed="81"/>
            <rFont val="Tahoma"/>
            <family val="2"/>
          </rPr>
          <t>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100" authorId="0" shapeId="0" xr:uid="{00000000-0006-0000-0000-000004000000}">
      <text>
        <r>
          <rPr>
            <b/>
            <sz val="24"/>
            <color indexed="81"/>
            <rFont val="Tahoma"/>
            <family val="2"/>
          </rPr>
          <t>ESTA VARIABLE ES PROGRAMADA Y NO PUEDE CAMBIAR</t>
        </r>
      </text>
    </comment>
    <comment ref="E139" authorId="0" shapeId="0" xr:uid="{00000000-0006-0000-0000-000005000000}">
      <text>
        <r>
          <rPr>
            <b/>
            <sz val="24"/>
            <color indexed="81"/>
            <rFont val="Tahoma"/>
            <family val="2"/>
          </rPr>
          <t>ESTA VARIABLE ES PROGRAMADA Y NO PUEDE CAMBIAR</t>
        </r>
      </text>
    </comment>
  </commentList>
</comments>
</file>

<file path=xl/sharedStrings.xml><?xml version="1.0" encoding="utf-8"?>
<sst xmlns="http://schemas.openxmlformats.org/spreadsheetml/2006/main" count="398" uniqueCount="109">
  <si>
    <t>COMISION COORDINADORA DE INSTITUTOS NACIONALES DE SALUD</t>
  </si>
  <si>
    <t>Y HOSPITALES DE ALTA ESPECIALIDAD</t>
  </si>
  <si>
    <t>MATRIZ DE INDICADORES PARA RESULTADOS (MIR)</t>
  </si>
  <si>
    <t>Clave entidad/unidad:</t>
  </si>
  <si>
    <t>Entidad/unidad:</t>
  </si>
  <si>
    <t>No.
de 
Ind.</t>
  </si>
  <si>
    <t>DEFINICION DEL INDICADOR</t>
  </si>
  <si>
    <t>META</t>
  </si>
  <si>
    <t>VARIACIÓN</t>
  </si>
  <si>
    <t>EXPLICACIÓN DE VARIACIONES</t>
  </si>
  <si>
    <t>ORIGINAL</t>
  </si>
  <si>
    <t>ALCANZADO</t>
  </si>
  <si>
    <t>ABSOLUTA</t>
  </si>
  <si>
    <t>%</t>
  </si>
  <si>
    <t>(1)</t>
  </si>
  <si>
    <t>(2)</t>
  </si>
  <si>
    <t>(2) - (1)</t>
  </si>
  <si>
    <t>(2/1) X 100</t>
  </si>
  <si>
    <t>INDICADOR</t>
  </si>
  <si>
    <t xml:space="preserve">VARIABLE 1 </t>
  </si>
  <si>
    <t>VARIABLE 2</t>
  </si>
  <si>
    <t>AUTORIZÓ</t>
  </si>
  <si>
    <t>PP:   E023</t>
  </si>
  <si>
    <t>"ATENCIÓN A LA SALUD"</t>
  </si>
  <si>
    <t>Porcentaje de egresos hospitalarios por mejoría y curación
FÓRMULA: VARIABLE1 / VARIABLE2 X 100</t>
  </si>
  <si>
    <t xml:space="preserve">Número de egresos hospitalarios por mejoría y curación </t>
  </si>
  <si>
    <t>Porcentaje de sesiones de rehabilitación especializadas realizadas respecto al total realizado
FÓRMULA: VARIABLE1 / VARIABLE2 X 100</t>
  </si>
  <si>
    <t>Número de sesiones de rehabilitación especializadas realizadas</t>
  </si>
  <si>
    <t>Porcentaje de procedimientos diagnósticos de alta especialidad realizados
FÓRMULA: VARIABLE1 / VARIABLE2 X 100</t>
  </si>
  <si>
    <t xml:space="preserve">Número de procedimientos diagnósticos ambulatorios realizados considerados de alta especialidad por la institución </t>
  </si>
  <si>
    <t>Porcentaje de procedimientos terapéuticos ambulatorios de alta especialidad realizados
FÓRMULA: VARIABLE1 / VARIABLE2 X 100</t>
  </si>
  <si>
    <t xml:space="preserve">Número de procedimientos terapéuticos ambulatorios realizados considerados de alta especialidad por la institución </t>
  </si>
  <si>
    <t xml:space="preserve">Número de expedientes clínicos revisados que cumplen con los criterios de la NOM SSA 004 </t>
  </si>
  <si>
    <t>Porcentaje de ocupación hospitalaria
FÓRMULA: VARIABLE1 / VARIABLE2 X 100</t>
  </si>
  <si>
    <t xml:space="preserve">Número de días paciente durante el período
</t>
  </si>
  <si>
    <t xml:space="preserve">Promedio de días estancia 
FÓRMULA: VARIABLE1 / VARIABLE2 </t>
  </si>
  <si>
    <t xml:space="preserve">Número de días estancia
</t>
  </si>
  <si>
    <t xml:space="preserve">Total de egresos hospitalarios
</t>
  </si>
  <si>
    <t>Proporción de consultas de primera vez respecto a preconsultas
FÓRMULA: VARIABLE1 / VARIABLE2 X 100</t>
  </si>
  <si>
    <t xml:space="preserve">Número de consultas de primera vez otorgadas en el periodo </t>
  </si>
  <si>
    <t>Porcentaje de auditorías clínicas realizadas
FÓRMULA: VARIABLE1 / VARIABLE2 X 100</t>
  </si>
  <si>
    <t xml:space="preserve">Número de auditorías clínicas realizadas </t>
  </si>
  <si>
    <t>Total de egresos hospitalarios x 100</t>
  </si>
  <si>
    <t>Porcentaje de usuarios con percepción de 
satisfacción de la calidad de la atención médica ambulatoria recibida superior a 80 puntos porcentuales
FÓRMULA: VARIABLE1 / VARIABLE2 X 100</t>
  </si>
  <si>
    <t>Número de usuarios en atención ambulatoria que manifestaron una calificación de percepción 
de satisfacción de la calidad de la atención recibida superior a 80 puntos porcentuales</t>
  </si>
  <si>
    <t xml:space="preserve">Total de usuarios en atención ambulatoria encuestados x 100
</t>
  </si>
  <si>
    <t>Total de sesiones de rehabilitación realizadas x 100</t>
  </si>
  <si>
    <t>Total de procedimientos diagnósticos ambulatorios realizados x 100</t>
  </si>
  <si>
    <t>Total de procedimientos terapéuticos ambulatorios realizados x 100</t>
  </si>
  <si>
    <t>Porcentaje de usuarios con percepción de 
satisfacción de la calidad de la atención médica hospitalaria recibida superior a 80 puntos porcentuales
FÓRMULA: VARIABLE1 / VARIABLE2 X 100</t>
  </si>
  <si>
    <t>Número de usuarios en atención hospitalaria que manifestaron una calificación de percepción de satisfacción de la calidad de la atención recibida superior a 80 puntos porcentuales</t>
  </si>
  <si>
    <t xml:space="preserve">Total de usuarios en atención hospitalaria encuestados x 100
</t>
  </si>
  <si>
    <t>Total de expedientes revisados por el Comité del expediente clínico institucional x 100</t>
  </si>
  <si>
    <t>Número de auditorías clínicas programadas x 100</t>
  </si>
  <si>
    <t>Número de preconsultas otorgadas en el periodo x 100</t>
  </si>
  <si>
    <t>Número de días cama durante el período x 100</t>
  </si>
  <si>
    <t>Tasa de infección nosocomial (por mil días de
estancia hospitalaria)
FÓRMULA: VARIABLE1 / VARIABLE2 X 1000</t>
  </si>
  <si>
    <t xml:space="preserve">Número de episodios de infecciones nosocomiales registrados en el periodo de reporte </t>
  </si>
  <si>
    <t>Total de días estancia en el periodo de reporte x 1000</t>
  </si>
  <si>
    <t>Porcentaje de expedientes clínicos revisados aprobados conforme a la NOM SSA 004
FÓRMULA: VARIABLE1 / VARIABLE2 X 100</t>
  </si>
  <si>
    <t>Porcentaje de pacientes referidos por instituciones públicas de salud a los que se les apertura expediente clínico institucional
FÓRMULA: VARIABLE1 / VARIABLE2 X 100</t>
  </si>
  <si>
    <t xml:space="preserve">Número de pacientes que han sido referidos por instituciones públicas de salud a los cuales se les apertura expediente clínico institucional en el periodo de evaluación </t>
  </si>
  <si>
    <t xml:space="preserve">Total de pacientes a los cuales se les apertura expediente clínico en el periodo de evaluación 
x 100
</t>
  </si>
  <si>
    <t>ELABORÓ Y VALIDÓ</t>
  </si>
  <si>
    <t>REVISÓ Y RECIBIÓ DE CONFORMIDAD</t>
  </si>
  <si>
    <t>TITULARA DEL ÁREA SUSTANTIVA (NOMBRE Y FIRMA)</t>
  </si>
  <si>
    <t xml:space="preserve">TITULAR DE ÁREA PLANEACÓN O EQUIVALENTE(NOMBRE Y FIRMA)
</t>
  </si>
  <si>
    <t>DIRECTOR GENERAL O EQUIVALENTE (NOMBE Y FIRMA)</t>
  </si>
  <si>
    <t>Número de consultas programadas (preconsulta, primera vez, subsecuente, urgencias o admisión continua) x 100</t>
  </si>
  <si>
    <t xml:space="preserve">Número de consultas realizadas (preconsulta, primera vez, subsecuente, urgencias o admisión continua) </t>
  </si>
  <si>
    <t>Eficacia en el otorgamiento de consulta programada (preconsulta, primera vez, subsecuente, urgencias o admisión continua) 
FÓRMULA: VARIABLE1 / VARIABLE2 X 100</t>
  </si>
  <si>
    <t xml:space="preserve">        EVALUACIÓN DE CUMPLIMIENTO DE METAS PERÍODO ENER0 - MARZO 2023</t>
  </si>
  <si>
    <t>CAUSA</t>
  </si>
  <si>
    <t xml:space="preserve">(MAXIMO 5 RENGLONES):
</t>
  </si>
  <si>
    <t>EFECTO</t>
  </si>
  <si>
    <t>(MÁXIMO 3 RENGLONES)</t>
  </si>
  <si>
    <t>CAUSA DE LAS VARIACIONES DE LA VARIABLE 2 ALCANZADA CON RESPECTO DE LA VARIABLE DOS PROGRAMADA</t>
  </si>
  <si>
    <t xml:space="preserve">ACCIONES PARA LOGRAR LA REGULARIZACIÓN (VERIFICABLES O AUDITABLES) EN EL CUMPLIMIENTO DE METAS </t>
  </si>
  <si>
    <t>NOTA: FAVOR DE ENVIAR EL FORMATO DEFINITIVO EN EXCEL Y ESCANEADO AL MOMENTO DE SU ENTREGA A LA CCINSHAE Y
RUBRICAR CADA UNA DE LAS HOJAS</t>
  </si>
  <si>
    <t>NBU</t>
  </si>
  <si>
    <t>HOSPITAL REGIONAL DE ALTA ESPECIALIDAD DE IXTAPALUCA</t>
  </si>
  <si>
    <t>El riesgo de no brindar una atención médica oportuna a los pacientes se minimiza al aperturar más servicios de atención.</t>
  </si>
  <si>
    <t>El seguir contando con las plazas eventuales ha permitido dar continuidad a las atenciones médicas que requiere la población y se continuará gestionando para que dichas plazas se mantengan.</t>
  </si>
  <si>
    <t>Se continuará manteniendo la calidad en las atenciones que se otorgan para permanecer con una percepción favorable por parte de los usuarios.</t>
  </si>
  <si>
    <t>El riesgo de no brindar una atención médica oportuna a los pacientes se minimiza al aperturar más servicios de atención</t>
  </si>
  <si>
    <t>Se continuará vigilando el cumplimiento a la NOM 004 a través del Comité del Expediente para seguir con el cumplimiento establecido.</t>
  </si>
  <si>
    <t xml:space="preserve">La meta se cumplió y esto se sustentan en los avances en el sistema de referencia y contrarreferencia regional y en el posicionamiento del HRAEI como parte de la red de servicios, se supera la meta al captar 5092 referencias con apertura de expediente aunados a los demás pacientes con apertura.  Es importante mencionar que el hospital sigue contando con la mayoría del personal asignado por INSABI redistribuido en los diferentes servicios reaperturados que incluye personal médico y de enfermería así como el otrogamiento de plazas permanentes.
</t>
  </si>
  <si>
    <t>El seguir contando con las plazas eventuales ha permitido dar continuidad a las atenciones médicas que requiere la población y se continuará gestionando para que dichas plazas se mantengan. RENGLONES)</t>
  </si>
  <si>
    <t>Las variaciones que se presentan son derivadas de que el Hospital se ha posicionado con respecto a los otros hospitales de segundo y tercer nivel por lo que los pacientes prefieren acudir de manera directa a esta Institución.</t>
  </si>
  <si>
    <t xml:space="preserve">Al término del período, se logró superar la meta de egresos de pacientes por mejoría con una variación absoluta de 5.7 .  </t>
  </si>
  <si>
    <t xml:space="preserve">Al término del período, de los 270 usarios programados con percepción superior a 80 puntos, se logró superar la meta con un total de 275 de las encuentas realizadas. Esta percepción también es fortalecida ya que el hospital sigue contando con la mayoría del personal asignado por INSABI redistribuido en los diferentes servicios aperturados lo que permite atender con mayor eficiencia a los pacientes así como a sus familiares. 
</t>
  </si>
  <si>
    <t>No existe variación</t>
  </si>
  <si>
    <t xml:space="preserve">Al término del período, de las 4,500 sesiones especializadas programadas, se logró  la meta de 4,642 . Esto se debe que el contar con más rehabilitadores proporcionados a través de plazas de INSABI permitió alcanzar ese número de sesiones. </t>
  </si>
  <si>
    <t>Se continuará gestionando para que las plazas eventualaes se mantengan y pasen a ser plazas permanentes.</t>
  </si>
  <si>
    <t xml:space="preserve">Al término del período, de los 16,800 procedimientos diagnósticos especializados programados, se logró superar la meta ya que el número alcanzado fue de 16,991.  </t>
  </si>
  <si>
    <t>Se continuará gestionando para que dichas plazas se mantengan.</t>
  </si>
  <si>
    <t>Al término del período, de los 15,600 procedimientos terapéuticos especializados programados, se logró superar la meta ya que el número alcanzado fue de 16,424 esto originado por el aumento del número de pacientes que se han tenido en el hospital.</t>
  </si>
  <si>
    <t>Al término del período, de las 37,550 consultas programadas, se logró superar la meta  con 44,803 . Este logro se debe a que al seguir contando con el personal médico y de enfermería proporcionado por INSABI durante este periodo  ha permitido alcanzar un incremento en las consultas que el HRAEI proporciona.</t>
  </si>
  <si>
    <t xml:space="preserve">Al término del período, de los 270 usarios programados con percepción superior a 80 puntos, se logró superar la meta con un total de 273 de las 300 encuentas realizadas. Esta percepción también es fortalecida a que el hospital sigue contando con la mayoría del personal asignado por INSABI redistribuido en los diferentes servicios aperturados lo que permite atender con mayor eficiencia a los pacientes así como a sus familiares.
</t>
  </si>
  <si>
    <t>Al término del período, de los 54 expedientes clínicos programados que cumplen con la NOM 004, se logró  la meta ya que el número alcanzado fue de 55. Este logro se debe a que se mantiene un estricto control del registro de la información mediante los sistemas de información con que cuenta el hospital, minimizando posibles omisiones que se pudieran tener. Así mismo, el Comité del Expediente mantiene un seguimiento en la evaluación de expedientes.</t>
  </si>
  <si>
    <t>No existe variaciones</t>
  </si>
  <si>
    <t>Al término del período, de los 17,400 días paciente programados, se logró superar la meta ya que el número alcanzado fue de 17,709. Es importante mencionar que se sigue contando con el personal de INSABI, lo que incide de manera directa en las varialbes de egresos, porcentaje de ocupación, promedio de día estancia ya que todas ellas están relacionadas por las camas censables con las que opera la Institución, lo que se muestra el el resultado de la variable dos, días cama del período.</t>
  </si>
  <si>
    <t>Al término del período, de los 17,100 días estancia programados, se superó la meta ya que el número alcanzado fue de 17,709. El seguir contando con las plazas eventuales ha permitido dar continuidad a las atenciones médicas que requiere la población.</t>
  </si>
  <si>
    <t>Al término del período, de los 1,900 consultas de primera vez programadas, se superó la meta ya que el número alcanzado fue de 2,389. Es importante mencionar que se sigue contando con el personal de INSABI lo que permitió superar lo programado.</t>
  </si>
  <si>
    <t xml:space="preserve">Al término del período, se tuvo un mayor número de episodios de infecciones nosocomiales que el programado, la falta de personal también incide en la atención que deben recibir los pacientes. </t>
  </si>
  <si>
    <t>Se continuará gestionando para que las plazas eventuales se mantengan y solicitar más plazas para poder completar toda la plantilla que hace falta.</t>
  </si>
  <si>
    <t>GILBERTO ADRIÁN GASCA LÓPEZ</t>
  </si>
  <si>
    <t>GUSTAVO ACOSTA ALTAMIRANO</t>
  </si>
  <si>
    <t>ALMA ROSA SÁNCHEZ CONEJO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</si>
</sst>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sz val="14"/>
      <name val="Arial"/>
      <family val="2"/>
    </font>
    <font>
      <b/>
      <sz val="11"/>
      <name val="Arial"/>
      <family val="2"/>
    </font>
    <font>
      <b/>
      <sz val="18"/>
      <name val="Arial"/>
      <family val="2"/>
    </font>
    <font>
      <b/>
      <sz val="16"/>
      <name val="Arial"/>
      <family val="2"/>
    </font>
    <font>
      <b/>
      <sz val="10"/>
      <name val="Arial"/>
      <family val="2"/>
    </font>
    <font>
      <sz val="10"/>
      <name val="Arial"/>
      <family val="2"/>
    </font>
    <font>
      <b/>
      <sz val="22"/>
      <color theme="1"/>
      <name val="Calibri"/>
      <family val="2"/>
      <scheme val="minor"/>
    </font>
    <font>
      <b/>
      <sz val="24"/>
      <color theme="1"/>
      <name val="Calibri"/>
      <family val="2"/>
      <scheme val="minor"/>
    </font>
    <font>
      <sz val="16"/>
      <name val="Arial"/>
      <family val="2"/>
    </font>
    <font>
      <sz val="24"/>
      <color theme="1"/>
      <name val="Calibri"/>
      <family val="2"/>
      <scheme val="minor"/>
    </font>
    <font>
      <b/>
      <sz val="26"/>
      <color theme="1"/>
      <name val="Calibri"/>
      <family val="2"/>
      <scheme val="minor"/>
    </font>
    <font>
      <b/>
      <sz val="22"/>
      <name val="Arial"/>
      <family val="2"/>
    </font>
    <font>
      <sz val="22"/>
      <color theme="1"/>
      <name val="Calibri"/>
      <family val="2"/>
      <scheme val="minor"/>
    </font>
    <font>
      <b/>
      <sz val="26"/>
      <name val="Arial"/>
      <family val="2"/>
    </font>
    <font>
      <b/>
      <i/>
      <sz val="26"/>
      <color theme="1"/>
      <name val="Calibri"/>
      <family val="2"/>
      <scheme val="minor"/>
    </font>
    <font>
      <b/>
      <sz val="26"/>
      <color theme="1"/>
      <name val="Arial"/>
      <family val="2"/>
    </font>
    <font>
      <sz val="36"/>
      <color theme="1"/>
      <name val="Calibri"/>
      <family val="2"/>
      <scheme val="minor"/>
    </font>
    <font>
      <sz val="48"/>
      <color theme="1"/>
      <name val="Calibri"/>
      <family val="2"/>
      <scheme val="minor"/>
    </font>
    <font>
      <b/>
      <sz val="28"/>
      <name val="Arial"/>
      <family val="2"/>
    </font>
    <font>
      <sz val="18"/>
      <name val="Arial"/>
      <family val="2"/>
    </font>
    <font>
      <sz val="18"/>
      <color theme="1"/>
      <name val="Calibri"/>
      <family val="2"/>
      <scheme val="minor"/>
    </font>
    <font>
      <b/>
      <sz val="24"/>
      <color indexed="81"/>
      <name val="Tahoma"/>
      <family val="2"/>
    </font>
    <font>
      <sz val="9"/>
      <color indexed="81"/>
      <name val="Tahoma"/>
      <family val="2"/>
    </font>
    <font>
      <b/>
      <sz val="20"/>
      <color indexed="81"/>
      <name val="Tahoma"/>
      <family val="2"/>
    </font>
    <font>
      <b/>
      <u/>
      <sz val="22"/>
      <name val="Arial"/>
      <family val="2"/>
    </font>
    <font>
      <sz val="20"/>
      <color indexed="81"/>
      <name val="Tahoma"/>
      <family val="2"/>
    </font>
    <font>
      <b/>
      <sz val="22"/>
      <color indexed="81"/>
      <name val="Tahoma"/>
      <family val="2"/>
    </font>
    <font>
      <b/>
      <sz val="36"/>
      <color theme="0"/>
      <name val="Arial"/>
      <family val="2"/>
    </font>
    <font>
      <b/>
      <sz val="36"/>
      <color theme="0"/>
      <name val="Calibri"/>
      <family val="2"/>
      <scheme val="minor"/>
    </font>
    <font>
      <b/>
      <sz val="26"/>
      <color theme="0"/>
      <name val="Arial"/>
      <family val="2"/>
    </font>
    <font>
      <b/>
      <sz val="26"/>
      <color theme="0"/>
      <name val="Calibri"/>
      <family val="2"/>
      <scheme val="minor"/>
    </font>
    <font>
      <b/>
      <sz val="36"/>
      <name val="Calibri"/>
      <family val="2"/>
      <scheme val="minor"/>
    </font>
    <font>
      <b/>
      <sz val="28"/>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00FFFF"/>
        <bgColor indexed="64"/>
      </patternFill>
    </fill>
    <fill>
      <patternFill patternType="solid">
        <fgColor rgb="FFFFFF00"/>
        <bgColor indexed="64"/>
      </patternFill>
    </fill>
    <fill>
      <patternFill patternType="solid">
        <fgColor rgb="FFC000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C000"/>
        <bgColor indexed="64"/>
      </patternFill>
    </fill>
  </fills>
  <borders count="35">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style="medium">
        <color indexed="64"/>
      </bottom>
      <diagonal/>
    </border>
  </borders>
  <cellStyleXfs count="2">
    <xf numFmtId="0" fontId="0" fillId="0" borderId="0"/>
    <xf numFmtId="0" fontId="6" fillId="0" borderId="0"/>
  </cellStyleXfs>
  <cellXfs count="168">
    <xf numFmtId="0" fontId="0" fillId="0" borderId="0" xfId="0"/>
    <xf numFmtId="0" fontId="1" fillId="2" borderId="0" xfId="0" applyFont="1" applyFill="1"/>
    <xf numFmtId="0" fontId="2" fillId="2" borderId="0" xfId="0" applyFont="1" applyFill="1"/>
    <xf numFmtId="0" fontId="0" fillId="2" borderId="0" xfId="0" applyFill="1"/>
    <xf numFmtId="0" fontId="4" fillId="2" borderId="0" xfId="0" applyFont="1" applyFill="1"/>
    <xf numFmtId="0" fontId="5" fillId="2" borderId="0" xfId="0" applyFont="1" applyFill="1"/>
    <xf numFmtId="0" fontId="1" fillId="2" borderId="1" xfId="0" applyFont="1" applyFill="1" applyBorder="1" applyAlignment="1" applyProtection="1">
      <alignment horizontal="left"/>
      <protection locked="0"/>
    </xf>
    <xf numFmtId="0" fontId="5" fillId="2" borderId="2" xfId="0" applyFont="1" applyFill="1" applyBorder="1"/>
    <xf numFmtId="0" fontId="6" fillId="2" borderId="0" xfId="1" applyFill="1"/>
    <xf numFmtId="0" fontId="1" fillId="2" borderId="0" xfId="1" applyFont="1" applyFill="1"/>
    <xf numFmtId="0" fontId="1" fillId="0" borderId="12" xfId="0" applyFont="1" applyBorder="1" applyAlignment="1">
      <alignment vertical="center"/>
    </xf>
    <xf numFmtId="0" fontId="1" fillId="0" borderId="14" xfId="0" applyFont="1" applyBorder="1" applyAlignment="1">
      <alignment vertical="center"/>
    </xf>
    <xf numFmtId="0" fontId="8" fillId="0" borderId="0" xfId="0" applyFont="1"/>
    <xf numFmtId="0" fontId="9" fillId="0" borderId="0" xfId="1" applyFont="1" applyAlignment="1">
      <alignment horizontal="center" vertical="center"/>
    </xf>
    <xf numFmtId="49" fontId="7" fillId="0" borderId="7" xfId="0" applyNumberFormat="1" applyFon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0" fontId="19" fillId="0" borderId="9" xfId="0" applyFont="1" applyBorder="1" applyAlignment="1">
      <alignment horizontal="center" vertical="center"/>
    </xf>
    <xf numFmtId="0" fontId="20" fillId="2" borderId="0" xfId="1" applyFont="1" applyFill="1"/>
    <xf numFmtId="0" fontId="3" fillId="2" borderId="0" xfId="1" applyFont="1" applyFill="1"/>
    <xf numFmtId="0" fontId="3" fillId="2" borderId="0" xfId="0" applyFont="1" applyFill="1"/>
    <xf numFmtId="0" fontId="21" fillId="2" borderId="0" xfId="0" applyFont="1" applyFill="1"/>
    <xf numFmtId="0" fontId="21" fillId="0" borderId="0" xfId="0" applyFont="1"/>
    <xf numFmtId="0" fontId="0" fillId="5" borderId="0" xfId="0" applyFill="1"/>
    <xf numFmtId="0" fontId="25" fillId="2" borderId="0" xfId="0" applyFont="1" applyFill="1" applyProtection="1">
      <protection locked="0"/>
    </xf>
    <xf numFmtId="0" fontId="12" fillId="2" borderId="0" xfId="0" applyFont="1" applyFill="1"/>
    <xf numFmtId="0" fontId="31" fillId="6" borderId="6" xfId="0" applyFont="1" applyFill="1" applyBorder="1" applyAlignment="1">
      <alignment horizontal="center"/>
    </xf>
    <xf numFmtId="49" fontId="31" fillId="6" borderId="6" xfId="0" applyNumberFormat="1" applyFont="1" applyFill="1" applyBorder="1" applyAlignment="1">
      <alignment horizontal="center" vertical="center"/>
    </xf>
    <xf numFmtId="0" fontId="3" fillId="0" borderId="0" xfId="0" applyFont="1" applyAlignment="1">
      <alignment horizontal="left" vertical="center" wrapText="1"/>
    </xf>
    <xf numFmtId="0" fontId="0" fillId="2" borderId="30" xfId="0" applyFill="1" applyBorder="1"/>
    <xf numFmtId="0" fontId="0" fillId="2" borderId="23" xfId="0" applyFill="1" applyBorder="1"/>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0" fillId="4" borderId="31" xfId="0" applyFill="1" applyBorder="1"/>
    <xf numFmtId="0" fontId="0" fillId="4" borderId="32" xfId="0" applyFill="1" applyBorder="1"/>
    <xf numFmtId="0" fontId="14" fillId="0" borderId="0" xfId="0" applyFont="1" applyAlignment="1">
      <alignment horizontal="left" vertical="center" wrapText="1"/>
    </xf>
    <xf numFmtId="164" fontId="11" fillId="0" borderId="0" xfId="0" applyNumberFormat="1" applyFont="1" applyAlignment="1">
      <alignment horizontal="center" vertical="center" wrapText="1"/>
    </xf>
    <xf numFmtId="3" fontId="15" fillId="0" borderId="0" xfId="0" applyNumberFormat="1" applyFont="1" applyAlignment="1" applyProtection="1">
      <alignment horizontal="center" vertical="center" wrapText="1"/>
      <protection locked="0"/>
    </xf>
    <xf numFmtId="0" fontId="19" fillId="9" borderId="4"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2" xfId="0" applyFont="1" applyFill="1" applyBorder="1" applyAlignment="1">
      <alignment horizontal="center" vertical="center"/>
    </xf>
    <xf numFmtId="164" fontId="11" fillId="0" borderId="6" xfId="0" applyNumberFormat="1" applyFont="1" applyBorder="1" applyAlignment="1">
      <alignment horizontal="center" vertical="center" wrapText="1"/>
    </xf>
    <xf numFmtId="3" fontId="11" fillId="0" borderId="6" xfId="0" applyNumberFormat="1" applyFont="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9" fillId="0" borderId="6" xfId="1" applyFont="1" applyBorder="1" applyAlignment="1">
      <alignment horizontal="center" vertical="center"/>
    </xf>
    <xf numFmtId="0" fontId="19" fillId="9" borderId="7" xfId="0" applyFont="1" applyFill="1" applyBorder="1" applyAlignment="1">
      <alignment horizontal="center" vertical="center"/>
    </xf>
    <xf numFmtId="0" fontId="19" fillId="9" borderId="0" xfId="0" applyFont="1" applyFill="1" applyAlignment="1">
      <alignment horizontal="center" vertical="center"/>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31" fillId="6" borderId="6" xfId="0" applyFont="1" applyFill="1" applyBorder="1" applyAlignment="1">
      <alignment horizontal="center"/>
    </xf>
    <xf numFmtId="49" fontId="31" fillId="6" borderId="6" xfId="0" applyNumberFormat="1" applyFont="1" applyFill="1" applyBorder="1" applyAlignment="1">
      <alignment horizontal="center" vertical="center"/>
    </xf>
    <xf numFmtId="0" fontId="14" fillId="0" borderId="3" xfId="0" applyFont="1" applyBorder="1" applyAlignment="1">
      <alignment horizontal="left" vertical="center" wrapText="1"/>
    </xf>
    <xf numFmtId="0" fontId="14" fillId="0" borderId="11" xfId="0" applyFont="1" applyBorder="1" applyAlignment="1">
      <alignment horizontal="left" vertical="center" wrapText="1"/>
    </xf>
    <xf numFmtId="3" fontId="11" fillId="0" borderId="3" xfId="0" applyNumberFormat="1" applyFont="1" applyBorder="1" applyAlignment="1" applyProtection="1">
      <alignment horizontal="center" vertical="center" wrapText="1"/>
      <protection locked="0"/>
    </xf>
    <xf numFmtId="3" fontId="11" fillId="0" borderId="11" xfId="0" applyNumberFormat="1" applyFont="1" applyBorder="1" applyAlignment="1" applyProtection="1">
      <alignment horizontal="center" vertical="center" wrapText="1"/>
      <protection locked="0"/>
    </xf>
    <xf numFmtId="0" fontId="30" fillId="6" borderId="17" xfId="0" applyFont="1" applyFill="1" applyBorder="1" applyAlignment="1">
      <alignment horizontal="center" wrapText="1"/>
    </xf>
    <xf numFmtId="0" fontId="30" fillId="6" borderId="22" xfId="0" applyFont="1" applyFill="1" applyBorder="1" applyAlignment="1">
      <alignment horizontal="center"/>
    </xf>
    <xf numFmtId="0" fontId="30" fillId="6" borderId="24" xfId="0" applyFont="1" applyFill="1" applyBorder="1" applyAlignment="1">
      <alignment horizontal="center"/>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1" xfId="1"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164" fontId="11" fillId="0" borderId="3"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164" fontId="11" fillId="0" borderId="11" xfId="0" applyNumberFormat="1" applyFont="1" applyBorder="1" applyAlignment="1">
      <alignment horizontal="center" vertical="center" wrapText="1"/>
    </xf>
    <xf numFmtId="0" fontId="31" fillId="6" borderId="20" xfId="0" applyFont="1" applyFill="1" applyBorder="1" applyAlignment="1">
      <alignment horizontal="center"/>
    </xf>
    <xf numFmtId="0" fontId="14" fillId="0" borderId="6" xfId="0" applyFont="1" applyBorder="1" applyAlignment="1">
      <alignment horizontal="left" vertical="center" wrapText="1"/>
    </xf>
    <xf numFmtId="0" fontId="16" fillId="0" borderId="6" xfId="0" applyFont="1" applyBorder="1" applyAlignment="1">
      <alignment horizontal="left" vertical="center" wrapText="1"/>
    </xf>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9" xfId="0" applyNumberFormat="1" applyFont="1" applyBorder="1" applyAlignment="1">
      <alignment horizontal="center" vertical="center" wrapText="1"/>
    </xf>
    <xf numFmtId="164" fontId="11" fillId="0" borderId="10" xfId="0" applyNumberFormat="1" applyFont="1" applyBorder="1" applyAlignment="1">
      <alignment horizontal="center" vertical="center" wrapText="1"/>
    </xf>
    <xf numFmtId="164" fontId="11" fillId="0" borderId="12" xfId="0" applyNumberFormat="1" applyFont="1" applyBorder="1" applyAlignment="1">
      <alignment horizontal="center" vertical="center" wrapText="1"/>
    </xf>
    <xf numFmtId="164" fontId="11" fillId="0" borderId="13" xfId="0" applyNumberFormat="1" applyFont="1" applyBorder="1" applyAlignment="1">
      <alignment horizontal="center" vertical="center" wrapText="1"/>
    </xf>
    <xf numFmtId="0" fontId="9" fillId="0" borderId="3" xfId="1" applyFont="1" applyBorder="1" applyAlignment="1">
      <alignment horizontal="center" vertical="center"/>
    </xf>
    <xf numFmtId="0" fontId="9" fillId="0" borderId="11" xfId="1" applyFont="1" applyBorder="1" applyAlignment="1">
      <alignment horizontal="center" vertical="center"/>
    </xf>
    <xf numFmtId="0" fontId="16" fillId="0" borderId="3" xfId="0" applyFont="1" applyBorder="1" applyAlignment="1">
      <alignment horizontal="left" vertical="center" wrapText="1"/>
    </xf>
    <xf numFmtId="0" fontId="16" fillId="0" borderId="11" xfId="0" applyFont="1" applyBorder="1" applyAlignment="1">
      <alignment horizontal="left" vertical="center" wrapText="1"/>
    </xf>
    <xf numFmtId="3" fontId="11" fillId="4" borderId="6" xfId="0" applyNumberFormat="1" applyFont="1" applyFill="1" applyBorder="1" applyAlignment="1">
      <alignment horizontal="center" vertical="center" wrapText="1"/>
    </xf>
    <xf numFmtId="3" fontId="11" fillId="4" borderId="6" xfId="0" applyNumberFormat="1" applyFont="1" applyFill="1" applyBorder="1" applyAlignment="1" applyProtection="1">
      <alignment horizontal="center" vertical="center" wrapText="1"/>
      <protection locked="0"/>
    </xf>
    <xf numFmtId="164" fontId="11" fillId="0" borderId="7"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164" fontId="11" fillId="0" borderId="14" xfId="0" applyNumberFormat="1" applyFont="1" applyBorder="1" applyAlignment="1">
      <alignment horizontal="center" vertical="center" wrapText="1"/>
    </xf>
    <xf numFmtId="3" fontId="11" fillId="0" borderId="7" xfId="0" applyNumberFormat="1" applyFont="1" applyBorder="1" applyAlignment="1" applyProtection="1">
      <alignment horizontal="center" vertical="center" wrapText="1"/>
      <protection locked="0"/>
    </xf>
    <xf numFmtId="3" fontId="11" fillId="0" borderId="0" xfId="0" applyNumberFormat="1" applyFont="1" applyAlignment="1" applyProtection="1">
      <alignment horizontal="center" vertical="center" wrapText="1"/>
      <protection locked="0"/>
    </xf>
    <xf numFmtId="3" fontId="11" fillId="0" borderId="14" xfId="0" applyNumberFormat="1" applyFont="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9" fillId="0" borderId="7" xfId="1" applyFont="1" applyBorder="1" applyAlignment="1">
      <alignment horizontal="center" vertical="center"/>
    </xf>
    <xf numFmtId="0" fontId="9" fillId="0" borderId="0" xfId="1" applyFont="1" applyAlignment="1">
      <alignment horizontal="center" vertical="center"/>
    </xf>
    <xf numFmtId="0" fontId="9" fillId="0" borderId="14" xfId="1" applyFont="1" applyBorder="1" applyAlignment="1">
      <alignment horizontal="center" vertical="center"/>
    </xf>
    <xf numFmtId="3" fontId="11" fillId="5" borderId="6" xfId="0" applyNumberFormat="1" applyFont="1" applyFill="1" applyBorder="1" applyAlignment="1">
      <alignment horizontal="center" vertical="center" wrapText="1"/>
    </xf>
    <xf numFmtId="0" fontId="14" fillId="5" borderId="6" xfId="0" applyFont="1" applyFill="1" applyBorder="1" applyAlignment="1">
      <alignment horizontal="center" vertical="center" wrapText="1"/>
    </xf>
    <xf numFmtId="0" fontId="9" fillId="5" borderId="6" xfId="1" applyFont="1" applyFill="1" applyBorder="1" applyAlignment="1">
      <alignment horizontal="center" vertical="center"/>
    </xf>
    <xf numFmtId="0" fontId="9" fillId="10" borderId="6" xfId="1" applyFont="1" applyFill="1" applyBorder="1" applyAlignment="1">
      <alignment horizontal="center" vertical="center"/>
    </xf>
    <xf numFmtId="0" fontId="9" fillId="10" borderId="34" xfId="1" applyFont="1" applyFill="1" applyBorder="1" applyAlignment="1">
      <alignment horizontal="center" vertical="center"/>
    </xf>
    <xf numFmtId="49" fontId="33" fillId="8" borderId="15" xfId="0" applyNumberFormat="1" applyFont="1" applyFill="1" applyBorder="1" applyAlignment="1">
      <alignment horizontal="left" vertical="top" wrapText="1"/>
    </xf>
    <xf numFmtId="49" fontId="33" fillId="8" borderId="16" xfId="0" applyNumberFormat="1" applyFont="1" applyFill="1" applyBorder="1" applyAlignment="1">
      <alignment horizontal="left" vertical="top" wrapText="1"/>
    </xf>
    <xf numFmtId="49" fontId="33" fillId="8" borderId="26" xfId="0" applyNumberFormat="1" applyFont="1" applyFill="1" applyBorder="1" applyAlignment="1">
      <alignment horizontal="left" vertical="top" wrapText="1"/>
    </xf>
    <xf numFmtId="49" fontId="7" fillId="0" borderId="27" xfId="0" applyNumberFormat="1" applyFont="1" applyBorder="1" applyAlignment="1" applyProtection="1">
      <alignment horizontal="left" vertical="center" wrapText="1"/>
      <protection locked="0"/>
    </xf>
    <xf numFmtId="49" fontId="7" fillId="0" borderId="28" xfId="0" applyNumberFormat="1" applyFont="1" applyBorder="1" applyAlignment="1" applyProtection="1">
      <alignment horizontal="left" vertical="center" wrapText="1"/>
      <protection locked="0"/>
    </xf>
    <xf numFmtId="49" fontId="7" fillId="0" borderId="29" xfId="0" applyNumberFormat="1" applyFont="1" applyBorder="1" applyAlignment="1" applyProtection="1">
      <alignment horizontal="left" vertical="center" wrapText="1"/>
      <protection locked="0"/>
    </xf>
    <xf numFmtId="49" fontId="31" fillId="8" borderId="15" xfId="0" applyNumberFormat="1" applyFont="1" applyFill="1" applyBorder="1" applyAlignment="1">
      <alignment horizontal="left" vertical="top" wrapText="1"/>
    </xf>
    <xf numFmtId="49" fontId="31" fillId="8" borderId="16" xfId="0" applyNumberFormat="1" applyFont="1" applyFill="1" applyBorder="1" applyAlignment="1">
      <alignment horizontal="left" vertical="top" wrapText="1"/>
    </xf>
    <xf numFmtId="49" fontId="31" fillId="8" borderId="26" xfId="0" applyNumberFormat="1" applyFont="1" applyFill="1" applyBorder="1" applyAlignment="1">
      <alignment horizontal="left" vertical="top" wrapText="1"/>
    </xf>
    <xf numFmtId="0" fontId="8" fillId="7" borderId="15" xfId="0" applyFont="1" applyFill="1" applyBorder="1" applyAlignment="1" applyProtection="1">
      <alignment horizontal="left" vertical="center" wrapText="1"/>
      <protection locked="0"/>
    </xf>
    <xf numFmtId="0" fontId="8" fillId="7" borderId="16" xfId="0" applyFont="1" applyFill="1" applyBorder="1" applyAlignment="1" applyProtection="1">
      <alignment horizontal="left" vertical="center" wrapText="1"/>
      <protection locked="0"/>
    </xf>
    <xf numFmtId="0" fontId="8" fillId="7" borderId="26" xfId="0" applyFont="1" applyFill="1" applyBorder="1" applyAlignment="1" applyProtection="1">
      <alignment horizontal="left" vertical="center" wrapText="1"/>
      <protection locked="0"/>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5" xfId="0" applyFont="1" applyFill="1" applyBorder="1" applyAlignment="1">
      <alignment horizontal="left" vertical="center" wrapText="1"/>
    </xf>
    <xf numFmtId="164" fontId="11" fillId="0" borderId="34" xfId="0" applyNumberFormat="1" applyFont="1" applyBorder="1" applyAlignment="1">
      <alignment horizontal="center" vertical="center" wrapText="1"/>
    </xf>
    <xf numFmtId="3" fontId="11" fillId="10" borderId="6" xfId="0" applyNumberFormat="1" applyFont="1" applyFill="1" applyBorder="1" applyAlignment="1" applyProtection="1">
      <alignment horizontal="center" vertical="center" wrapText="1"/>
      <protection locked="0"/>
    </xf>
    <xf numFmtId="3" fontId="11" fillId="10" borderId="34" xfId="0" applyNumberFormat="1" applyFont="1" applyFill="1" applyBorder="1" applyAlignment="1" applyProtection="1">
      <alignment horizontal="center" vertical="center" wrapText="1"/>
      <protection locked="0"/>
    </xf>
    <xf numFmtId="0" fontId="14" fillId="10" borderId="6" xfId="0" applyFont="1" applyFill="1" applyBorder="1" applyAlignment="1">
      <alignment horizontal="center" vertical="center" wrapText="1"/>
    </xf>
    <xf numFmtId="0" fontId="14" fillId="10" borderId="34" xfId="0" applyFont="1" applyFill="1" applyBorder="1" applyAlignment="1">
      <alignment horizontal="center" vertical="center" wrapText="1"/>
    </xf>
    <xf numFmtId="0" fontId="19" fillId="5" borderId="33" xfId="0" applyFont="1" applyFill="1" applyBorder="1" applyAlignment="1">
      <alignment horizontal="center" vertical="center"/>
    </xf>
    <xf numFmtId="0" fontId="19" fillId="5" borderId="30" xfId="0" applyFont="1" applyFill="1" applyBorder="1" applyAlignment="1">
      <alignment horizontal="center" vertical="center"/>
    </xf>
    <xf numFmtId="0" fontId="19" fillId="5" borderId="31" xfId="0" applyFont="1" applyFill="1" applyBorder="1" applyAlignment="1">
      <alignment horizontal="center" vertical="center"/>
    </xf>
    <xf numFmtId="0" fontId="29" fillId="6" borderId="18"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21"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0" xfId="0" applyFont="1" applyFill="1" applyAlignment="1">
      <alignment horizontal="center" vertical="center"/>
    </xf>
    <xf numFmtId="0" fontId="29" fillId="6" borderId="23" xfId="0" applyFont="1" applyFill="1" applyBorder="1" applyAlignment="1">
      <alignment horizontal="center" vertical="center"/>
    </xf>
    <xf numFmtId="0" fontId="29" fillId="6" borderId="12" xfId="0" applyFont="1" applyFill="1" applyBorder="1" applyAlignment="1">
      <alignment horizontal="center" vertical="center"/>
    </xf>
    <xf numFmtId="0" fontId="29" fillId="6" borderId="14" xfId="0" applyFont="1" applyFill="1" applyBorder="1" applyAlignment="1">
      <alignment horizontal="center" vertical="center"/>
    </xf>
    <xf numFmtId="0" fontId="29" fillId="6" borderId="25" xfId="0" applyFont="1" applyFill="1" applyBorder="1" applyAlignment="1">
      <alignment horizontal="center" vertical="center"/>
    </xf>
    <xf numFmtId="0" fontId="8" fillId="0" borderId="15"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3" fillId="3" borderId="0" xfId="0" applyFont="1" applyFill="1" applyAlignment="1">
      <alignment horizontal="left" vertical="center" wrapText="1"/>
    </xf>
    <xf numFmtId="0" fontId="3" fillId="3" borderId="10" xfId="0" applyFont="1" applyFill="1" applyBorder="1" applyAlignment="1">
      <alignment horizontal="left" vertical="center" wrapText="1"/>
    </xf>
    <xf numFmtId="0" fontId="0" fillId="2" borderId="0" xfId="0" applyFill="1" applyAlignment="1">
      <alignment horizontal="center"/>
    </xf>
    <xf numFmtId="0" fontId="12" fillId="2" borderId="1" xfId="0" applyFont="1" applyFill="1" applyBorder="1" applyProtection="1">
      <protection locked="0"/>
    </xf>
    <xf numFmtId="0" fontId="13" fillId="2" borderId="1" xfId="0" applyFont="1" applyFill="1" applyBorder="1" applyProtection="1">
      <protection locked="0"/>
    </xf>
    <xf numFmtId="14" fontId="17" fillId="2" borderId="0" xfId="0" applyNumberFormat="1" applyFont="1" applyFill="1" applyAlignment="1">
      <alignment horizontal="center"/>
    </xf>
    <xf numFmtId="0" fontId="17" fillId="2" borderId="0" xfId="0" applyFont="1" applyFill="1" applyAlignment="1">
      <alignment horizontal="center"/>
    </xf>
    <xf numFmtId="0" fontId="17" fillId="2" borderId="14" xfId="0" applyFont="1" applyFill="1" applyBorder="1" applyAlignment="1">
      <alignment horizontal="center"/>
    </xf>
    <xf numFmtId="14" fontId="18" fillId="2" borderId="0" xfId="0" applyNumberFormat="1" applyFont="1" applyFill="1" applyAlignment="1">
      <alignment horizontal="center"/>
    </xf>
    <xf numFmtId="0" fontId="0" fillId="2" borderId="14" xfId="0" applyFill="1" applyBorder="1" applyAlignment="1">
      <alignment horizontal="center"/>
    </xf>
    <xf numFmtId="0" fontId="12" fillId="2" borderId="0" xfId="0" applyFont="1" applyFill="1" applyAlignment="1">
      <alignment horizontal="center"/>
    </xf>
    <xf numFmtId="0" fontId="25" fillId="2" borderId="0" xfId="0" applyFont="1" applyFill="1" applyAlignment="1" applyProtection="1">
      <alignment horizontal="center"/>
      <protection locked="0"/>
    </xf>
    <xf numFmtId="0" fontId="7" fillId="0" borderId="0" xfId="0" applyFont="1" applyAlignment="1">
      <alignment horizontal="center"/>
    </xf>
    <xf numFmtId="3" fontId="11" fillId="5" borderId="6" xfId="0" applyNumberFormat="1" applyFont="1" applyFill="1" applyBorder="1" applyAlignment="1" applyProtection="1">
      <alignment horizontal="center" vertical="center" wrapText="1"/>
      <protection locked="0"/>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1" fillId="2" borderId="0" xfId="0" applyFont="1" applyFill="1" applyAlignment="1" applyProtection="1">
      <alignment horizontal="center" vertical="center"/>
      <protection locked="0"/>
    </xf>
    <xf numFmtId="0" fontId="11" fillId="7" borderId="2" xfId="0" applyFont="1" applyFill="1" applyBorder="1" applyAlignment="1">
      <alignment horizontal="center" vertical="center"/>
    </xf>
    <xf numFmtId="0" fontId="32" fillId="4" borderId="1" xfId="0" applyFont="1" applyFill="1" applyBorder="1" applyAlignment="1">
      <alignment horizontal="center" vertical="center" wrapText="1"/>
    </xf>
    <xf numFmtId="0" fontId="32" fillId="4" borderId="1" xfId="0" applyFont="1" applyFill="1" applyBorder="1" applyAlignment="1">
      <alignment horizontal="center" vertical="center"/>
    </xf>
    <xf numFmtId="0" fontId="3" fillId="7" borderId="0" xfId="0" applyFont="1" applyFill="1" applyAlignment="1">
      <alignment horizontal="left" vertical="center" wrapText="1"/>
    </xf>
    <xf numFmtId="0" fontId="11" fillId="2" borderId="0" xfId="0" applyFont="1" applyFill="1" applyAlignment="1">
      <alignment horizontal="center"/>
    </xf>
    <xf numFmtId="0" fontId="10" fillId="2" borderId="0" xfId="0" applyFont="1" applyFill="1" applyAlignment="1" applyProtection="1">
      <alignment horizontal="center"/>
      <protection locked="0"/>
    </xf>
    <xf numFmtId="0" fontId="11" fillId="7" borderId="2" xfId="0" applyFont="1" applyFill="1" applyBorder="1" applyAlignment="1">
      <alignment horizontal="center" vertical="center" wrapText="1"/>
    </xf>
    <xf numFmtId="0" fontId="11" fillId="2" borderId="0" xfId="0" applyFont="1" applyFill="1" applyAlignment="1">
      <alignment horizontal="center" vertical="center"/>
    </xf>
    <xf numFmtId="0" fontId="9" fillId="10" borderId="3" xfId="1" applyFont="1" applyFill="1" applyBorder="1" applyAlignment="1">
      <alignment horizontal="center" vertical="center"/>
    </xf>
    <xf numFmtId="0" fontId="9" fillId="10" borderId="11" xfId="1" applyFont="1" applyFill="1" applyBorder="1" applyAlignment="1">
      <alignment horizontal="center" vertical="center"/>
    </xf>
    <xf numFmtId="0" fontId="16" fillId="10" borderId="6" xfId="0" applyFont="1" applyFill="1" applyBorder="1" applyAlignment="1">
      <alignment horizontal="left" vertical="center" wrapText="1"/>
    </xf>
    <xf numFmtId="3" fontId="11" fillId="10" borderId="3" xfId="0" applyNumberFormat="1" applyFont="1" applyFill="1" applyBorder="1" applyAlignment="1" applyProtection="1">
      <alignment horizontal="center" vertical="center" wrapText="1"/>
      <protection locked="0"/>
    </xf>
    <xf numFmtId="3" fontId="11" fillId="10" borderId="11" xfId="0" applyNumberFormat="1"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881063</xdr:colOff>
      <xdr:row>1</xdr:row>
      <xdr:rowOff>47625</xdr:rowOff>
    </xdr:from>
    <xdr:to>
      <xdr:col>18</xdr:col>
      <xdr:colOff>2056102</xdr:colOff>
      <xdr:row>9</xdr:row>
      <xdr:rowOff>99826</xdr:rowOff>
    </xdr:to>
    <xdr:pic>
      <xdr:nvPicPr>
        <xdr:cNvPr id="2" name="Imagen 1">
          <a:extLst>
            <a:ext uri="{FF2B5EF4-FFF2-40B4-BE49-F238E27FC236}">
              <a16:creationId xmlns:a16="http://schemas.microsoft.com/office/drawing/2014/main" id="{07273862-5FE1-4341-86E6-72C860558D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18188" y="285750"/>
          <a:ext cx="4461164" cy="236201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203"/>
  <sheetViews>
    <sheetView tabSelected="1" view="pageBreakPreview" topLeftCell="A164" zoomScale="40" zoomScaleNormal="40" zoomScaleSheetLayoutView="40" zoomScalePageLayoutView="40" workbookViewId="0">
      <selection activeCell="E35" sqref="E35:E38"/>
    </sheetView>
  </sheetViews>
  <sheetFormatPr baseColWidth="10" defaultRowHeight="14.5" x14ac:dyDescent="0.35"/>
  <cols>
    <col min="1" max="1" width="7.7265625" customWidth="1"/>
    <col min="2" max="2" width="24.453125" customWidth="1"/>
    <col min="3" max="3" width="90.7265625" customWidth="1"/>
    <col min="4" max="4" width="41.54296875" customWidth="1"/>
    <col min="5" max="5" width="41" customWidth="1"/>
    <col min="6" max="6" width="13.7265625" customWidth="1"/>
    <col min="7" max="7" width="24.54296875" customWidth="1"/>
    <col min="8" max="8" width="13.7265625" customWidth="1"/>
    <col min="9" max="9" width="25.26953125" customWidth="1"/>
    <col min="10" max="18" width="24.7265625" customWidth="1"/>
    <col min="19" max="19" width="34.453125" customWidth="1"/>
    <col min="238" max="238" width="7.81640625" customWidth="1"/>
    <col min="239" max="239" width="15.54296875" customWidth="1"/>
    <col min="240" max="240" width="42.81640625" customWidth="1"/>
    <col min="241" max="241" width="26.1796875" customWidth="1"/>
    <col min="242" max="242" width="14.1796875" customWidth="1"/>
    <col min="243" max="243" width="10.7265625" customWidth="1"/>
    <col min="244" max="244" width="16.81640625" customWidth="1"/>
    <col min="245" max="245" width="10.7265625" customWidth="1"/>
    <col min="246" max="246" width="18.54296875" customWidth="1"/>
    <col min="247" max="247" width="18.7265625" customWidth="1"/>
    <col min="248" max="249" width="10.7265625" customWidth="1"/>
    <col min="250" max="250" width="22.1796875" customWidth="1"/>
    <col min="251" max="252" width="10.7265625" customWidth="1"/>
    <col min="253" max="253" width="19" customWidth="1"/>
    <col min="254" max="254" width="18.26953125" customWidth="1"/>
    <col min="255" max="256" width="17.453125" customWidth="1"/>
    <col min="257" max="257" width="4.26953125" customWidth="1"/>
    <col min="258" max="258" width="19.26953125" customWidth="1"/>
    <col min="259" max="259" width="22.81640625" customWidth="1"/>
    <col min="261" max="261" width="12.54296875" bestFit="1" customWidth="1"/>
    <col min="494" max="494" width="7.81640625" customWidth="1"/>
    <col min="495" max="495" width="15.54296875" customWidth="1"/>
    <col min="496" max="496" width="42.81640625" customWidth="1"/>
    <col min="497" max="497" width="26.1796875" customWidth="1"/>
    <col min="498" max="498" width="14.1796875" customWidth="1"/>
    <col min="499" max="499" width="10.7265625" customWidth="1"/>
    <col min="500" max="500" width="16.81640625" customWidth="1"/>
    <col min="501" max="501" width="10.7265625" customWidth="1"/>
    <col min="502" max="502" width="18.54296875" customWidth="1"/>
    <col min="503" max="503" width="18.7265625" customWidth="1"/>
    <col min="504" max="505" width="10.7265625" customWidth="1"/>
    <col min="506" max="506" width="22.1796875" customWidth="1"/>
    <col min="507" max="508" width="10.7265625" customWidth="1"/>
    <col min="509" max="509" width="19" customWidth="1"/>
    <col min="510" max="510" width="18.26953125" customWidth="1"/>
    <col min="511" max="512" width="17.453125" customWidth="1"/>
    <col min="513" max="513" width="4.26953125" customWidth="1"/>
    <col min="514" max="514" width="19.26953125" customWidth="1"/>
    <col min="515" max="515" width="22.81640625" customWidth="1"/>
    <col min="517" max="517" width="12.54296875" bestFit="1" customWidth="1"/>
    <col min="750" max="750" width="7.81640625" customWidth="1"/>
    <col min="751" max="751" width="15.54296875" customWidth="1"/>
    <col min="752" max="752" width="42.81640625" customWidth="1"/>
    <col min="753" max="753" width="26.1796875" customWidth="1"/>
    <col min="754" max="754" width="14.1796875" customWidth="1"/>
    <col min="755" max="755" width="10.7265625" customWidth="1"/>
    <col min="756" max="756" width="16.81640625" customWidth="1"/>
    <col min="757" max="757" width="10.7265625" customWidth="1"/>
    <col min="758" max="758" width="18.54296875" customWidth="1"/>
    <col min="759" max="759" width="18.7265625" customWidth="1"/>
    <col min="760" max="761" width="10.7265625" customWidth="1"/>
    <col min="762" max="762" width="22.1796875" customWidth="1"/>
    <col min="763" max="764" width="10.7265625" customWidth="1"/>
    <col min="765" max="765" width="19" customWidth="1"/>
    <col min="766" max="766" width="18.26953125" customWidth="1"/>
    <col min="767" max="768" width="17.453125" customWidth="1"/>
    <col min="769" max="769" width="4.26953125" customWidth="1"/>
    <col min="770" max="770" width="19.26953125" customWidth="1"/>
    <col min="771" max="771" width="22.81640625" customWidth="1"/>
    <col min="773" max="773" width="12.54296875" bestFit="1" customWidth="1"/>
    <col min="1006" max="1006" width="7.81640625" customWidth="1"/>
    <col min="1007" max="1007" width="15.54296875" customWidth="1"/>
    <col min="1008" max="1008" width="42.81640625" customWidth="1"/>
    <col min="1009" max="1009" width="26.1796875" customWidth="1"/>
    <col min="1010" max="1010" width="14.1796875" customWidth="1"/>
    <col min="1011" max="1011" width="10.7265625" customWidth="1"/>
    <col min="1012" max="1012" width="16.81640625" customWidth="1"/>
    <col min="1013" max="1013" width="10.7265625" customWidth="1"/>
    <col min="1014" max="1014" width="18.54296875" customWidth="1"/>
    <col min="1015" max="1015" width="18.7265625" customWidth="1"/>
    <col min="1016" max="1017" width="10.7265625" customWidth="1"/>
    <col min="1018" max="1018" width="22.1796875" customWidth="1"/>
    <col min="1019" max="1020" width="10.7265625" customWidth="1"/>
    <col min="1021" max="1021" width="19" customWidth="1"/>
    <col min="1022" max="1022" width="18.26953125" customWidth="1"/>
    <col min="1023" max="1024" width="17.453125" customWidth="1"/>
    <col min="1025" max="1025" width="4.26953125" customWidth="1"/>
    <col min="1026" max="1026" width="19.26953125" customWidth="1"/>
    <col min="1027" max="1027" width="22.81640625" customWidth="1"/>
    <col min="1029" max="1029" width="12.54296875" bestFit="1" customWidth="1"/>
    <col min="1262" max="1262" width="7.81640625" customWidth="1"/>
    <col min="1263" max="1263" width="15.54296875" customWidth="1"/>
    <col min="1264" max="1264" width="42.81640625" customWidth="1"/>
    <col min="1265" max="1265" width="26.1796875" customWidth="1"/>
    <col min="1266" max="1266" width="14.1796875" customWidth="1"/>
    <col min="1267" max="1267" width="10.7265625" customWidth="1"/>
    <col min="1268" max="1268" width="16.81640625" customWidth="1"/>
    <col min="1269" max="1269" width="10.7265625" customWidth="1"/>
    <col min="1270" max="1270" width="18.54296875" customWidth="1"/>
    <col min="1271" max="1271" width="18.7265625" customWidth="1"/>
    <col min="1272" max="1273" width="10.7265625" customWidth="1"/>
    <col min="1274" max="1274" width="22.1796875" customWidth="1"/>
    <col min="1275" max="1276" width="10.7265625" customWidth="1"/>
    <col min="1277" max="1277" width="19" customWidth="1"/>
    <col min="1278" max="1278" width="18.26953125" customWidth="1"/>
    <col min="1279" max="1280" width="17.453125" customWidth="1"/>
    <col min="1281" max="1281" width="4.26953125" customWidth="1"/>
    <col min="1282" max="1282" width="19.26953125" customWidth="1"/>
    <col min="1283" max="1283" width="22.81640625" customWidth="1"/>
    <col min="1285" max="1285" width="12.54296875" bestFit="1" customWidth="1"/>
    <col min="1518" max="1518" width="7.81640625" customWidth="1"/>
    <col min="1519" max="1519" width="15.54296875" customWidth="1"/>
    <col min="1520" max="1520" width="42.81640625" customWidth="1"/>
    <col min="1521" max="1521" width="26.1796875" customWidth="1"/>
    <col min="1522" max="1522" width="14.1796875" customWidth="1"/>
    <col min="1523" max="1523" width="10.7265625" customWidth="1"/>
    <col min="1524" max="1524" width="16.81640625" customWidth="1"/>
    <col min="1525" max="1525" width="10.7265625" customWidth="1"/>
    <col min="1526" max="1526" width="18.54296875" customWidth="1"/>
    <col min="1527" max="1527" width="18.7265625" customWidth="1"/>
    <col min="1528" max="1529" width="10.7265625" customWidth="1"/>
    <col min="1530" max="1530" width="22.1796875" customWidth="1"/>
    <col min="1531" max="1532" width="10.7265625" customWidth="1"/>
    <col min="1533" max="1533" width="19" customWidth="1"/>
    <col min="1534" max="1534" width="18.26953125" customWidth="1"/>
    <col min="1535" max="1536" width="17.453125" customWidth="1"/>
    <col min="1537" max="1537" width="4.26953125" customWidth="1"/>
    <col min="1538" max="1538" width="19.26953125" customWidth="1"/>
    <col min="1539" max="1539" width="22.81640625" customWidth="1"/>
    <col min="1541" max="1541" width="12.54296875" bestFit="1" customWidth="1"/>
    <col min="1774" max="1774" width="7.81640625" customWidth="1"/>
    <col min="1775" max="1775" width="15.54296875" customWidth="1"/>
    <col min="1776" max="1776" width="42.81640625" customWidth="1"/>
    <col min="1777" max="1777" width="26.1796875" customWidth="1"/>
    <col min="1778" max="1778" width="14.1796875" customWidth="1"/>
    <col min="1779" max="1779" width="10.7265625" customWidth="1"/>
    <col min="1780" max="1780" width="16.81640625" customWidth="1"/>
    <col min="1781" max="1781" width="10.7265625" customWidth="1"/>
    <col min="1782" max="1782" width="18.54296875" customWidth="1"/>
    <col min="1783" max="1783" width="18.7265625" customWidth="1"/>
    <col min="1784" max="1785" width="10.7265625" customWidth="1"/>
    <col min="1786" max="1786" width="22.1796875" customWidth="1"/>
    <col min="1787" max="1788" width="10.7265625" customWidth="1"/>
    <col min="1789" max="1789" width="19" customWidth="1"/>
    <col min="1790" max="1790" width="18.26953125" customWidth="1"/>
    <col min="1791" max="1792" width="17.453125" customWidth="1"/>
    <col min="1793" max="1793" width="4.26953125" customWidth="1"/>
    <col min="1794" max="1794" width="19.26953125" customWidth="1"/>
    <col min="1795" max="1795" width="22.81640625" customWidth="1"/>
    <col min="1797" max="1797" width="12.54296875" bestFit="1" customWidth="1"/>
    <col min="2030" max="2030" width="7.81640625" customWidth="1"/>
    <col min="2031" max="2031" width="15.54296875" customWidth="1"/>
    <col min="2032" max="2032" width="42.81640625" customWidth="1"/>
    <col min="2033" max="2033" width="26.1796875" customWidth="1"/>
    <col min="2034" max="2034" width="14.1796875" customWidth="1"/>
    <col min="2035" max="2035" width="10.7265625" customWidth="1"/>
    <col min="2036" max="2036" width="16.81640625" customWidth="1"/>
    <col min="2037" max="2037" width="10.7265625" customWidth="1"/>
    <col min="2038" max="2038" width="18.54296875" customWidth="1"/>
    <col min="2039" max="2039" width="18.7265625" customWidth="1"/>
    <col min="2040" max="2041" width="10.7265625" customWidth="1"/>
    <col min="2042" max="2042" width="22.1796875" customWidth="1"/>
    <col min="2043" max="2044" width="10.7265625" customWidth="1"/>
    <col min="2045" max="2045" width="19" customWidth="1"/>
    <col min="2046" max="2046" width="18.26953125" customWidth="1"/>
    <col min="2047" max="2048" width="17.453125" customWidth="1"/>
    <col min="2049" max="2049" width="4.26953125" customWidth="1"/>
    <col min="2050" max="2050" width="19.26953125" customWidth="1"/>
    <col min="2051" max="2051" width="22.81640625" customWidth="1"/>
    <col min="2053" max="2053" width="12.54296875" bestFit="1" customWidth="1"/>
    <col min="2286" max="2286" width="7.81640625" customWidth="1"/>
    <col min="2287" max="2287" width="15.54296875" customWidth="1"/>
    <col min="2288" max="2288" width="42.81640625" customWidth="1"/>
    <col min="2289" max="2289" width="26.1796875" customWidth="1"/>
    <col min="2290" max="2290" width="14.1796875" customWidth="1"/>
    <col min="2291" max="2291" width="10.7265625" customWidth="1"/>
    <col min="2292" max="2292" width="16.81640625" customWidth="1"/>
    <col min="2293" max="2293" width="10.7265625" customWidth="1"/>
    <col min="2294" max="2294" width="18.54296875" customWidth="1"/>
    <col min="2295" max="2295" width="18.7265625" customWidth="1"/>
    <col min="2296" max="2297" width="10.7265625" customWidth="1"/>
    <col min="2298" max="2298" width="22.1796875" customWidth="1"/>
    <col min="2299" max="2300" width="10.7265625" customWidth="1"/>
    <col min="2301" max="2301" width="19" customWidth="1"/>
    <col min="2302" max="2302" width="18.26953125" customWidth="1"/>
    <col min="2303" max="2304" width="17.453125" customWidth="1"/>
    <col min="2305" max="2305" width="4.26953125" customWidth="1"/>
    <col min="2306" max="2306" width="19.26953125" customWidth="1"/>
    <col min="2307" max="2307" width="22.81640625" customWidth="1"/>
    <col min="2309" max="2309" width="12.54296875" bestFit="1" customWidth="1"/>
    <col min="2542" max="2542" width="7.81640625" customWidth="1"/>
    <col min="2543" max="2543" width="15.54296875" customWidth="1"/>
    <col min="2544" max="2544" width="42.81640625" customWidth="1"/>
    <col min="2545" max="2545" width="26.1796875" customWidth="1"/>
    <col min="2546" max="2546" width="14.1796875" customWidth="1"/>
    <col min="2547" max="2547" width="10.7265625" customWidth="1"/>
    <col min="2548" max="2548" width="16.81640625" customWidth="1"/>
    <col min="2549" max="2549" width="10.7265625" customWidth="1"/>
    <col min="2550" max="2550" width="18.54296875" customWidth="1"/>
    <col min="2551" max="2551" width="18.7265625" customWidth="1"/>
    <col min="2552" max="2553" width="10.7265625" customWidth="1"/>
    <col min="2554" max="2554" width="22.1796875" customWidth="1"/>
    <col min="2555" max="2556" width="10.7265625" customWidth="1"/>
    <col min="2557" max="2557" width="19" customWidth="1"/>
    <col min="2558" max="2558" width="18.26953125" customWidth="1"/>
    <col min="2559" max="2560" width="17.453125" customWidth="1"/>
    <col min="2561" max="2561" width="4.26953125" customWidth="1"/>
    <col min="2562" max="2562" width="19.26953125" customWidth="1"/>
    <col min="2563" max="2563" width="22.81640625" customWidth="1"/>
    <col min="2565" max="2565" width="12.54296875" bestFit="1" customWidth="1"/>
    <col min="2798" max="2798" width="7.81640625" customWidth="1"/>
    <col min="2799" max="2799" width="15.54296875" customWidth="1"/>
    <col min="2800" max="2800" width="42.81640625" customWidth="1"/>
    <col min="2801" max="2801" width="26.1796875" customWidth="1"/>
    <col min="2802" max="2802" width="14.1796875" customWidth="1"/>
    <col min="2803" max="2803" width="10.7265625" customWidth="1"/>
    <col min="2804" max="2804" width="16.81640625" customWidth="1"/>
    <col min="2805" max="2805" width="10.7265625" customWidth="1"/>
    <col min="2806" max="2806" width="18.54296875" customWidth="1"/>
    <col min="2807" max="2807" width="18.7265625" customWidth="1"/>
    <col min="2808" max="2809" width="10.7265625" customWidth="1"/>
    <col min="2810" max="2810" width="22.1796875" customWidth="1"/>
    <col min="2811" max="2812" width="10.7265625" customWidth="1"/>
    <col min="2813" max="2813" width="19" customWidth="1"/>
    <col min="2814" max="2814" width="18.26953125" customWidth="1"/>
    <col min="2815" max="2816" width="17.453125" customWidth="1"/>
    <col min="2817" max="2817" width="4.26953125" customWidth="1"/>
    <col min="2818" max="2818" width="19.26953125" customWidth="1"/>
    <col min="2819" max="2819" width="22.81640625" customWidth="1"/>
    <col min="2821" max="2821" width="12.54296875" bestFit="1" customWidth="1"/>
    <col min="3054" max="3054" width="7.81640625" customWidth="1"/>
    <col min="3055" max="3055" width="15.54296875" customWidth="1"/>
    <col min="3056" max="3056" width="42.81640625" customWidth="1"/>
    <col min="3057" max="3057" width="26.1796875" customWidth="1"/>
    <col min="3058" max="3058" width="14.1796875" customWidth="1"/>
    <col min="3059" max="3059" width="10.7265625" customWidth="1"/>
    <col min="3060" max="3060" width="16.81640625" customWidth="1"/>
    <col min="3061" max="3061" width="10.7265625" customWidth="1"/>
    <col min="3062" max="3062" width="18.54296875" customWidth="1"/>
    <col min="3063" max="3063" width="18.7265625" customWidth="1"/>
    <col min="3064" max="3065" width="10.7265625" customWidth="1"/>
    <col min="3066" max="3066" width="22.1796875" customWidth="1"/>
    <col min="3067" max="3068" width="10.7265625" customWidth="1"/>
    <col min="3069" max="3069" width="19" customWidth="1"/>
    <col min="3070" max="3070" width="18.26953125" customWidth="1"/>
    <col min="3071" max="3072" width="17.453125" customWidth="1"/>
    <col min="3073" max="3073" width="4.26953125" customWidth="1"/>
    <col min="3074" max="3074" width="19.26953125" customWidth="1"/>
    <col min="3075" max="3075" width="22.81640625" customWidth="1"/>
    <col min="3077" max="3077" width="12.54296875" bestFit="1" customWidth="1"/>
    <col min="3310" max="3310" width="7.81640625" customWidth="1"/>
    <col min="3311" max="3311" width="15.54296875" customWidth="1"/>
    <col min="3312" max="3312" width="42.81640625" customWidth="1"/>
    <col min="3313" max="3313" width="26.1796875" customWidth="1"/>
    <col min="3314" max="3314" width="14.1796875" customWidth="1"/>
    <col min="3315" max="3315" width="10.7265625" customWidth="1"/>
    <col min="3316" max="3316" width="16.81640625" customWidth="1"/>
    <col min="3317" max="3317" width="10.7265625" customWidth="1"/>
    <col min="3318" max="3318" width="18.54296875" customWidth="1"/>
    <col min="3319" max="3319" width="18.7265625" customWidth="1"/>
    <col min="3320" max="3321" width="10.7265625" customWidth="1"/>
    <col min="3322" max="3322" width="22.1796875" customWidth="1"/>
    <col min="3323" max="3324" width="10.7265625" customWidth="1"/>
    <col min="3325" max="3325" width="19" customWidth="1"/>
    <col min="3326" max="3326" width="18.26953125" customWidth="1"/>
    <col min="3327" max="3328" width="17.453125" customWidth="1"/>
    <col min="3329" max="3329" width="4.26953125" customWidth="1"/>
    <col min="3330" max="3330" width="19.26953125" customWidth="1"/>
    <col min="3331" max="3331" width="22.81640625" customWidth="1"/>
    <col min="3333" max="3333" width="12.54296875" bestFit="1" customWidth="1"/>
    <col min="3566" max="3566" width="7.81640625" customWidth="1"/>
    <col min="3567" max="3567" width="15.54296875" customWidth="1"/>
    <col min="3568" max="3568" width="42.81640625" customWidth="1"/>
    <col min="3569" max="3569" width="26.1796875" customWidth="1"/>
    <col min="3570" max="3570" width="14.1796875" customWidth="1"/>
    <col min="3571" max="3571" width="10.7265625" customWidth="1"/>
    <col min="3572" max="3572" width="16.81640625" customWidth="1"/>
    <col min="3573" max="3573" width="10.7265625" customWidth="1"/>
    <col min="3574" max="3574" width="18.54296875" customWidth="1"/>
    <col min="3575" max="3575" width="18.7265625" customWidth="1"/>
    <col min="3576" max="3577" width="10.7265625" customWidth="1"/>
    <col min="3578" max="3578" width="22.1796875" customWidth="1"/>
    <col min="3579" max="3580" width="10.7265625" customWidth="1"/>
    <col min="3581" max="3581" width="19" customWidth="1"/>
    <col min="3582" max="3582" width="18.26953125" customWidth="1"/>
    <col min="3583" max="3584" width="17.453125" customWidth="1"/>
    <col min="3585" max="3585" width="4.26953125" customWidth="1"/>
    <col min="3586" max="3586" width="19.26953125" customWidth="1"/>
    <col min="3587" max="3587" width="22.81640625" customWidth="1"/>
    <col min="3589" max="3589" width="12.54296875" bestFit="1" customWidth="1"/>
    <col min="3822" max="3822" width="7.81640625" customWidth="1"/>
    <col min="3823" max="3823" width="15.54296875" customWidth="1"/>
    <col min="3824" max="3824" width="42.81640625" customWidth="1"/>
    <col min="3825" max="3825" width="26.1796875" customWidth="1"/>
    <col min="3826" max="3826" width="14.1796875" customWidth="1"/>
    <col min="3827" max="3827" width="10.7265625" customWidth="1"/>
    <col min="3828" max="3828" width="16.81640625" customWidth="1"/>
    <col min="3829" max="3829" width="10.7265625" customWidth="1"/>
    <col min="3830" max="3830" width="18.54296875" customWidth="1"/>
    <col min="3831" max="3831" width="18.7265625" customWidth="1"/>
    <col min="3832" max="3833" width="10.7265625" customWidth="1"/>
    <col min="3834" max="3834" width="22.1796875" customWidth="1"/>
    <col min="3835" max="3836" width="10.7265625" customWidth="1"/>
    <col min="3837" max="3837" width="19" customWidth="1"/>
    <col min="3838" max="3838" width="18.26953125" customWidth="1"/>
    <col min="3839" max="3840" width="17.453125" customWidth="1"/>
    <col min="3841" max="3841" width="4.26953125" customWidth="1"/>
    <col min="3842" max="3842" width="19.26953125" customWidth="1"/>
    <col min="3843" max="3843" width="22.81640625" customWidth="1"/>
    <col min="3845" max="3845" width="12.54296875" bestFit="1" customWidth="1"/>
    <col min="4078" max="4078" width="7.81640625" customWidth="1"/>
    <col min="4079" max="4079" width="15.54296875" customWidth="1"/>
    <col min="4080" max="4080" width="42.81640625" customWidth="1"/>
    <col min="4081" max="4081" width="26.1796875" customWidth="1"/>
    <col min="4082" max="4082" width="14.1796875" customWidth="1"/>
    <col min="4083" max="4083" width="10.7265625" customWidth="1"/>
    <col min="4084" max="4084" width="16.81640625" customWidth="1"/>
    <col min="4085" max="4085" width="10.7265625" customWidth="1"/>
    <col min="4086" max="4086" width="18.54296875" customWidth="1"/>
    <col min="4087" max="4087" width="18.7265625" customWidth="1"/>
    <col min="4088" max="4089" width="10.7265625" customWidth="1"/>
    <col min="4090" max="4090" width="22.1796875" customWidth="1"/>
    <col min="4091" max="4092" width="10.7265625" customWidth="1"/>
    <col min="4093" max="4093" width="19" customWidth="1"/>
    <col min="4094" max="4094" width="18.26953125" customWidth="1"/>
    <col min="4095" max="4096" width="17.453125" customWidth="1"/>
    <col min="4097" max="4097" width="4.26953125" customWidth="1"/>
    <col min="4098" max="4098" width="19.26953125" customWidth="1"/>
    <col min="4099" max="4099" width="22.81640625" customWidth="1"/>
    <col min="4101" max="4101" width="12.54296875" bestFit="1" customWidth="1"/>
    <col min="4334" max="4334" width="7.81640625" customWidth="1"/>
    <col min="4335" max="4335" width="15.54296875" customWidth="1"/>
    <col min="4336" max="4336" width="42.81640625" customWidth="1"/>
    <col min="4337" max="4337" width="26.1796875" customWidth="1"/>
    <col min="4338" max="4338" width="14.1796875" customWidth="1"/>
    <col min="4339" max="4339" width="10.7265625" customWidth="1"/>
    <col min="4340" max="4340" width="16.81640625" customWidth="1"/>
    <col min="4341" max="4341" width="10.7265625" customWidth="1"/>
    <col min="4342" max="4342" width="18.54296875" customWidth="1"/>
    <col min="4343" max="4343" width="18.7265625" customWidth="1"/>
    <col min="4344" max="4345" width="10.7265625" customWidth="1"/>
    <col min="4346" max="4346" width="22.1796875" customWidth="1"/>
    <col min="4347" max="4348" width="10.7265625" customWidth="1"/>
    <col min="4349" max="4349" width="19" customWidth="1"/>
    <col min="4350" max="4350" width="18.26953125" customWidth="1"/>
    <col min="4351" max="4352" width="17.453125" customWidth="1"/>
    <col min="4353" max="4353" width="4.26953125" customWidth="1"/>
    <col min="4354" max="4354" width="19.26953125" customWidth="1"/>
    <col min="4355" max="4355" width="22.81640625" customWidth="1"/>
    <col min="4357" max="4357" width="12.54296875" bestFit="1" customWidth="1"/>
    <col min="4590" max="4590" width="7.81640625" customWidth="1"/>
    <col min="4591" max="4591" width="15.54296875" customWidth="1"/>
    <col min="4592" max="4592" width="42.81640625" customWidth="1"/>
    <col min="4593" max="4593" width="26.1796875" customWidth="1"/>
    <col min="4594" max="4594" width="14.1796875" customWidth="1"/>
    <col min="4595" max="4595" width="10.7265625" customWidth="1"/>
    <col min="4596" max="4596" width="16.81640625" customWidth="1"/>
    <col min="4597" max="4597" width="10.7265625" customWidth="1"/>
    <col min="4598" max="4598" width="18.54296875" customWidth="1"/>
    <col min="4599" max="4599" width="18.7265625" customWidth="1"/>
    <col min="4600" max="4601" width="10.7265625" customWidth="1"/>
    <col min="4602" max="4602" width="22.1796875" customWidth="1"/>
    <col min="4603" max="4604" width="10.7265625" customWidth="1"/>
    <col min="4605" max="4605" width="19" customWidth="1"/>
    <col min="4606" max="4606" width="18.26953125" customWidth="1"/>
    <col min="4607" max="4608" width="17.453125" customWidth="1"/>
    <col min="4609" max="4609" width="4.26953125" customWidth="1"/>
    <col min="4610" max="4610" width="19.26953125" customWidth="1"/>
    <col min="4611" max="4611" width="22.81640625" customWidth="1"/>
    <col min="4613" max="4613" width="12.54296875" bestFit="1" customWidth="1"/>
    <col min="4846" max="4846" width="7.81640625" customWidth="1"/>
    <col min="4847" max="4847" width="15.54296875" customWidth="1"/>
    <col min="4848" max="4848" width="42.81640625" customWidth="1"/>
    <col min="4849" max="4849" width="26.1796875" customWidth="1"/>
    <col min="4850" max="4850" width="14.1796875" customWidth="1"/>
    <col min="4851" max="4851" width="10.7265625" customWidth="1"/>
    <col min="4852" max="4852" width="16.81640625" customWidth="1"/>
    <col min="4853" max="4853" width="10.7265625" customWidth="1"/>
    <col min="4854" max="4854" width="18.54296875" customWidth="1"/>
    <col min="4855" max="4855" width="18.7265625" customWidth="1"/>
    <col min="4856" max="4857" width="10.7265625" customWidth="1"/>
    <col min="4858" max="4858" width="22.1796875" customWidth="1"/>
    <col min="4859" max="4860" width="10.7265625" customWidth="1"/>
    <col min="4861" max="4861" width="19" customWidth="1"/>
    <col min="4862" max="4862" width="18.26953125" customWidth="1"/>
    <col min="4863" max="4864" width="17.453125" customWidth="1"/>
    <col min="4865" max="4865" width="4.26953125" customWidth="1"/>
    <col min="4866" max="4866" width="19.26953125" customWidth="1"/>
    <col min="4867" max="4867" width="22.81640625" customWidth="1"/>
    <col min="4869" max="4869" width="12.54296875" bestFit="1" customWidth="1"/>
    <col min="5102" max="5102" width="7.81640625" customWidth="1"/>
    <col min="5103" max="5103" width="15.54296875" customWidth="1"/>
    <col min="5104" max="5104" width="42.81640625" customWidth="1"/>
    <col min="5105" max="5105" width="26.1796875" customWidth="1"/>
    <col min="5106" max="5106" width="14.1796875" customWidth="1"/>
    <col min="5107" max="5107" width="10.7265625" customWidth="1"/>
    <col min="5108" max="5108" width="16.81640625" customWidth="1"/>
    <col min="5109" max="5109" width="10.7265625" customWidth="1"/>
    <col min="5110" max="5110" width="18.54296875" customWidth="1"/>
    <col min="5111" max="5111" width="18.7265625" customWidth="1"/>
    <col min="5112" max="5113" width="10.7265625" customWidth="1"/>
    <col min="5114" max="5114" width="22.1796875" customWidth="1"/>
    <col min="5115" max="5116" width="10.7265625" customWidth="1"/>
    <col min="5117" max="5117" width="19" customWidth="1"/>
    <col min="5118" max="5118" width="18.26953125" customWidth="1"/>
    <col min="5119" max="5120" width="17.453125" customWidth="1"/>
    <col min="5121" max="5121" width="4.26953125" customWidth="1"/>
    <col min="5122" max="5122" width="19.26953125" customWidth="1"/>
    <col min="5123" max="5123" width="22.81640625" customWidth="1"/>
    <col min="5125" max="5125" width="12.54296875" bestFit="1" customWidth="1"/>
    <col min="5358" max="5358" width="7.81640625" customWidth="1"/>
    <col min="5359" max="5359" width="15.54296875" customWidth="1"/>
    <col min="5360" max="5360" width="42.81640625" customWidth="1"/>
    <col min="5361" max="5361" width="26.1796875" customWidth="1"/>
    <col min="5362" max="5362" width="14.1796875" customWidth="1"/>
    <col min="5363" max="5363" width="10.7265625" customWidth="1"/>
    <col min="5364" max="5364" width="16.81640625" customWidth="1"/>
    <col min="5365" max="5365" width="10.7265625" customWidth="1"/>
    <col min="5366" max="5366" width="18.54296875" customWidth="1"/>
    <col min="5367" max="5367" width="18.7265625" customWidth="1"/>
    <col min="5368" max="5369" width="10.7265625" customWidth="1"/>
    <col min="5370" max="5370" width="22.1796875" customWidth="1"/>
    <col min="5371" max="5372" width="10.7265625" customWidth="1"/>
    <col min="5373" max="5373" width="19" customWidth="1"/>
    <col min="5374" max="5374" width="18.26953125" customWidth="1"/>
    <col min="5375" max="5376" width="17.453125" customWidth="1"/>
    <col min="5377" max="5377" width="4.26953125" customWidth="1"/>
    <col min="5378" max="5378" width="19.26953125" customWidth="1"/>
    <col min="5379" max="5379" width="22.81640625" customWidth="1"/>
    <col min="5381" max="5381" width="12.54296875" bestFit="1" customWidth="1"/>
    <col min="5614" max="5614" width="7.81640625" customWidth="1"/>
    <col min="5615" max="5615" width="15.54296875" customWidth="1"/>
    <col min="5616" max="5616" width="42.81640625" customWidth="1"/>
    <col min="5617" max="5617" width="26.1796875" customWidth="1"/>
    <col min="5618" max="5618" width="14.1796875" customWidth="1"/>
    <col min="5619" max="5619" width="10.7265625" customWidth="1"/>
    <col min="5620" max="5620" width="16.81640625" customWidth="1"/>
    <col min="5621" max="5621" width="10.7265625" customWidth="1"/>
    <col min="5622" max="5622" width="18.54296875" customWidth="1"/>
    <col min="5623" max="5623" width="18.7265625" customWidth="1"/>
    <col min="5624" max="5625" width="10.7265625" customWidth="1"/>
    <col min="5626" max="5626" width="22.1796875" customWidth="1"/>
    <col min="5627" max="5628" width="10.7265625" customWidth="1"/>
    <col min="5629" max="5629" width="19" customWidth="1"/>
    <col min="5630" max="5630" width="18.26953125" customWidth="1"/>
    <col min="5631" max="5632" width="17.453125" customWidth="1"/>
    <col min="5633" max="5633" width="4.26953125" customWidth="1"/>
    <col min="5634" max="5634" width="19.26953125" customWidth="1"/>
    <col min="5635" max="5635" width="22.81640625" customWidth="1"/>
    <col min="5637" max="5637" width="12.54296875" bestFit="1" customWidth="1"/>
    <col min="5870" max="5870" width="7.81640625" customWidth="1"/>
    <col min="5871" max="5871" width="15.54296875" customWidth="1"/>
    <col min="5872" max="5872" width="42.81640625" customWidth="1"/>
    <col min="5873" max="5873" width="26.1796875" customWidth="1"/>
    <col min="5874" max="5874" width="14.1796875" customWidth="1"/>
    <col min="5875" max="5875" width="10.7265625" customWidth="1"/>
    <col min="5876" max="5876" width="16.81640625" customWidth="1"/>
    <col min="5877" max="5877" width="10.7265625" customWidth="1"/>
    <col min="5878" max="5878" width="18.54296875" customWidth="1"/>
    <col min="5879" max="5879" width="18.7265625" customWidth="1"/>
    <col min="5880" max="5881" width="10.7265625" customWidth="1"/>
    <col min="5882" max="5882" width="22.1796875" customWidth="1"/>
    <col min="5883" max="5884" width="10.7265625" customWidth="1"/>
    <col min="5885" max="5885" width="19" customWidth="1"/>
    <col min="5886" max="5886" width="18.26953125" customWidth="1"/>
    <col min="5887" max="5888" width="17.453125" customWidth="1"/>
    <col min="5889" max="5889" width="4.26953125" customWidth="1"/>
    <col min="5890" max="5890" width="19.26953125" customWidth="1"/>
    <col min="5891" max="5891" width="22.81640625" customWidth="1"/>
    <col min="5893" max="5893" width="12.54296875" bestFit="1" customWidth="1"/>
    <col min="6126" max="6126" width="7.81640625" customWidth="1"/>
    <col min="6127" max="6127" width="15.54296875" customWidth="1"/>
    <col min="6128" max="6128" width="42.81640625" customWidth="1"/>
    <col min="6129" max="6129" width="26.1796875" customWidth="1"/>
    <col min="6130" max="6130" width="14.1796875" customWidth="1"/>
    <col min="6131" max="6131" width="10.7265625" customWidth="1"/>
    <col min="6132" max="6132" width="16.81640625" customWidth="1"/>
    <col min="6133" max="6133" width="10.7265625" customWidth="1"/>
    <col min="6134" max="6134" width="18.54296875" customWidth="1"/>
    <col min="6135" max="6135" width="18.7265625" customWidth="1"/>
    <col min="6136" max="6137" width="10.7265625" customWidth="1"/>
    <col min="6138" max="6138" width="22.1796875" customWidth="1"/>
    <col min="6139" max="6140" width="10.7265625" customWidth="1"/>
    <col min="6141" max="6141" width="19" customWidth="1"/>
    <col min="6142" max="6142" width="18.26953125" customWidth="1"/>
    <col min="6143" max="6144" width="17.453125" customWidth="1"/>
    <col min="6145" max="6145" width="4.26953125" customWidth="1"/>
    <col min="6146" max="6146" width="19.26953125" customWidth="1"/>
    <col min="6147" max="6147" width="22.81640625" customWidth="1"/>
    <col min="6149" max="6149" width="12.54296875" bestFit="1" customWidth="1"/>
    <col min="6382" max="6382" width="7.81640625" customWidth="1"/>
    <col min="6383" max="6383" width="15.54296875" customWidth="1"/>
    <col min="6384" max="6384" width="42.81640625" customWidth="1"/>
    <col min="6385" max="6385" width="26.1796875" customWidth="1"/>
    <col min="6386" max="6386" width="14.1796875" customWidth="1"/>
    <col min="6387" max="6387" width="10.7265625" customWidth="1"/>
    <col min="6388" max="6388" width="16.81640625" customWidth="1"/>
    <col min="6389" max="6389" width="10.7265625" customWidth="1"/>
    <col min="6390" max="6390" width="18.54296875" customWidth="1"/>
    <col min="6391" max="6391" width="18.7265625" customWidth="1"/>
    <col min="6392" max="6393" width="10.7265625" customWidth="1"/>
    <col min="6394" max="6394" width="22.1796875" customWidth="1"/>
    <col min="6395" max="6396" width="10.7265625" customWidth="1"/>
    <col min="6397" max="6397" width="19" customWidth="1"/>
    <col min="6398" max="6398" width="18.26953125" customWidth="1"/>
    <col min="6399" max="6400" width="17.453125" customWidth="1"/>
    <col min="6401" max="6401" width="4.26953125" customWidth="1"/>
    <col min="6402" max="6402" width="19.26953125" customWidth="1"/>
    <col min="6403" max="6403" width="22.81640625" customWidth="1"/>
    <col min="6405" max="6405" width="12.54296875" bestFit="1" customWidth="1"/>
    <col min="6638" max="6638" width="7.81640625" customWidth="1"/>
    <col min="6639" max="6639" width="15.54296875" customWidth="1"/>
    <col min="6640" max="6640" width="42.81640625" customWidth="1"/>
    <col min="6641" max="6641" width="26.1796875" customWidth="1"/>
    <col min="6642" max="6642" width="14.1796875" customWidth="1"/>
    <col min="6643" max="6643" width="10.7265625" customWidth="1"/>
    <col min="6644" max="6644" width="16.81640625" customWidth="1"/>
    <col min="6645" max="6645" width="10.7265625" customWidth="1"/>
    <col min="6646" max="6646" width="18.54296875" customWidth="1"/>
    <col min="6647" max="6647" width="18.7265625" customWidth="1"/>
    <col min="6648" max="6649" width="10.7265625" customWidth="1"/>
    <col min="6650" max="6650" width="22.1796875" customWidth="1"/>
    <col min="6651" max="6652" width="10.7265625" customWidth="1"/>
    <col min="6653" max="6653" width="19" customWidth="1"/>
    <col min="6654" max="6654" width="18.26953125" customWidth="1"/>
    <col min="6655" max="6656" width="17.453125" customWidth="1"/>
    <col min="6657" max="6657" width="4.26953125" customWidth="1"/>
    <col min="6658" max="6658" width="19.26953125" customWidth="1"/>
    <col min="6659" max="6659" width="22.81640625" customWidth="1"/>
    <col min="6661" max="6661" width="12.54296875" bestFit="1" customWidth="1"/>
    <col min="6894" max="6894" width="7.81640625" customWidth="1"/>
    <col min="6895" max="6895" width="15.54296875" customWidth="1"/>
    <col min="6896" max="6896" width="42.81640625" customWidth="1"/>
    <col min="6897" max="6897" width="26.1796875" customWidth="1"/>
    <col min="6898" max="6898" width="14.1796875" customWidth="1"/>
    <col min="6899" max="6899" width="10.7265625" customWidth="1"/>
    <col min="6900" max="6900" width="16.81640625" customWidth="1"/>
    <col min="6901" max="6901" width="10.7265625" customWidth="1"/>
    <col min="6902" max="6902" width="18.54296875" customWidth="1"/>
    <col min="6903" max="6903" width="18.7265625" customWidth="1"/>
    <col min="6904" max="6905" width="10.7265625" customWidth="1"/>
    <col min="6906" max="6906" width="22.1796875" customWidth="1"/>
    <col min="6907" max="6908" width="10.7265625" customWidth="1"/>
    <col min="6909" max="6909" width="19" customWidth="1"/>
    <col min="6910" max="6910" width="18.26953125" customWidth="1"/>
    <col min="6911" max="6912" width="17.453125" customWidth="1"/>
    <col min="6913" max="6913" width="4.26953125" customWidth="1"/>
    <col min="6914" max="6914" width="19.26953125" customWidth="1"/>
    <col min="6915" max="6915" width="22.81640625" customWidth="1"/>
    <col min="6917" max="6917" width="12.54296875" bestFit="1" customWidth="1"/>
    <col min="7150" max="7150" width="7.81640625" customWidth="1"/>
    <col min="7151" max="7151" width="15.54296875" customWidth="1"/>
    <col min="7152" max="7152" width="42.81640625" customWidth="1"/>
    <col min="7153" max="7153" width="26.1796875" customWidth="1"/>
    <col min="7154" max="7154" width="14.1796875" customWidth="1"/>
    <col min="7155" max="7155" width="10.7265625" customWidth="1"/>
    <col min="7156" max="7156" width="16.81640625" customWidth="1"/>
    <col min="7157" max="7157" width="10.7265625" customWidth="1"/>
    <col min="7158" max="7158" width="18.54296875" customWidth="1"/>
    <col min="7159" max="7159" width="18.7265625" customWidth="1"/>
    <col min="7160" max="7161" width="10.7265625" customWidth="1"/>
    <col min="7162" max="7162" width="22.1796875" customWidth="1"/>
    <col min="7163" max="7164" width="10.7265625" customWidth="1"/>
    <col min="7165" max="7165" width="19" customWidth="1"/>
    <col min="7166" max="7166" width="18.26953125" customWidth="1"/>
    <col min="7167" max="7168" width="17.453125" customWidth="1"/>
    <col min="7169" max="7169" width="4.26953125" customWidth="1"/>
    <col min="7170" max="7170" width="19.26953125" customWidth="1"/>
    <col min="7171" max="7171" width="22.81640625" customWidth="1"/>
    <col min="7173" max="7173" width="12.54296875" bestFit="1" customWidth="1"/>
    <col min="7406" max="7406" width="7.81640625" customWidth="1"/>
    <col min="7407" max="7407" width="15.54296875" customWidth="1"/>
    <col min="7408" max="7408" width="42.81640625" customWidth="1"/>
    <col min="7409" max="7409" width="26.1796875" customWidth="1"/>
    <col min="7410" max="7410" width="14.1796875" customWidth="1"/>
    <col min="7411" max="7411" width="10.7265625" customWidth="1"/>
    <col min="7412" max="7412" width="16.81640625" customWidth="1"/>
    <col min="7413" max="7413" width="10.7265625" customWidth="1"/>
    <col min="7414" max="7414" width="18.54296875" customWidth="1"/>
    <col min="7415" max="7415" width="18.7265625" customWidth="1"/>
    <col min="7416" max="7417" width="10.7265625" customWidth="1"/>
    <col min="7418" max="7418" width="22.1796875" customWidth="1"/>
    <col min="7419" max="7420" width="10.7265625" customWidth="1"/>
    <col min="7421" max="7421" width="19" customWidth="1"/>
    <col min="7422" max="7422" width="18.26953125" customWidth="1"/>
    <col min="7423" max="7424" width="17.453125" customWidth="1"/>
    <col min="7425" max="7425" width="4.26953125" customWidth="1"/>
    <col min="7426" max="7426" width="19.26953125" customWidth="1"/>
    <col min="7427" max="7427" width="22.81640625" customWidth="1"/>
    <col min="7429" max="7429" width="12.54296875" bestFit="1" customWidth="1"/>
    <col min="7662" max="7662" width="7.81640625" customWidth="1"/>
    <col min="7663" max="7663" width="15.54296875" customWidth="1"/>
    <col min="7664" max="7664" width="42.81640625" customWidth="1"/>
    <col min="7665" max="7665" width="26.1796875" customWidth="1"/>
    <col min="7666" max="7666" width="14.1796875" customWidth="1"/>
    <col min="7667" max="7667" width="10.7265625" customWidth="1"/>
    <col min="7668" max="7668" width="16.81640625" customWidth="1"/>
    <col min="7669" max="7669" width="10.7265625" customWidth="1"/>
    <col min="7670" max="7670" width="18.54296875" customWidth="1"/>
    <col min="7671" max="7671" width="18.7265625" customWidth="1"/>
    <col min="7672" max="7673" width="10.7265625" customWidth="1"/>
    <col min="7674" max="7674" width="22.1796875" customWidth="1"/>
    <col min="7675" max="7676" width="10.7265625" customWidth="1"/>
    <col min="7677" max="7677" width="19" customWidth="1"/>
    <col min="7678" max="7678" width="18.26953125" customWidth="1"/>
    <col min="7679" max="7680" width="17.453125" customWidth="1"/>
    <col min="7681" max="7681" width="4.26953125" customWidth="1"/>
    <col min="7682" max="7682" width="19.26953125" customWidth="1"/>
    <col min="7683" max="7683" width="22.81640625" customWidth="1"/>
    <col min="7685" max="7685" width="12.54296875" bestFit="1" customWidth="1"/>
    <col min="7918" max="7918" width="7.81640625" customWidth="1"/>
    <col min="7919" max="7919" width="15.54296875" customWidth="1"/>
    <col min="7920" max="7920" width="42.81640625" customWidth="1"/>
    <col min="7921" max="7921" width="26.1796875" customWidth="1"/>
    <col min="7922" max="7922" width="14.1796875" customWidth="1"/>
    <col min="7923" max="7923" width="10.7265625" customWidth="1"/>
    <col min="7924" max="7924" width="16.81640625" customWidth="1"/>
    <col min="7925" max="7925" width="10.7265625" customWidth="1"/>
    <col min="7926" max="7926" width="18.54296875" customWidth="1"/>
    <col min="7927" max="7927" width="18.7265625" customWidth="1"/>
    <col min="7928" max="7929" width="10.7265625" customWidth="1"/>
    <col min="7930" max="7930" width="22.1796875" customWidth="1"/>
    <col min="7931" max="7932" width="10.7265625" customWidth="1"/>
    <col min="7933" max="7933" width="19" customWidth="1"/>
    <col min="7934" max="7934" width="18.26953125" customWidth="1"/>
    <col min="7935" max="7936" width="17.453125" customWidth="1"/>
    <col min="7937" max="7937" width="4.26953125" customWidth="1"/>
    <col min="7938" max="7938" width="19.26953125" customWidth="1"/>
    <col min="7939" max="7939" width="22.81640625" customWidth="1"/>
    <col min="7941" max="7941" width="12.54296875" bestFit="1" customWidth="1"/>
    <col min="8174" max="8174" width="7.81640625" customWidth="1"/>
    <col min="8175" max="8175" width="15.54296875" customWidth="1"/>
    <col min="8176" max="8176" width="42.81640625" customWidth="1"/>
    <col min="8177" max="8177" width="26.1796875" customWidth="1"/>
    <col min="8178" max="8178" width="14.1796875" customWidth="1"/>
    <col min="8179" max="8179" width="10.7265625" customWidth="1"/>
    <col min="8180" max="8180" width="16.81640625" customWidth="1"/>
    <col min="8181" max="8181" width="10.7265625" customWidth="1"/>
    <col min="8182" max="8182" width="18.54296875" customWidth="1"/>
    <col min="8183" max="8183" width="18.7265625" customWidth="1"/>
    <col min="8184" max="8185" width="10.7265625" customWidth="1"/>
    <col min="8186" max="8186" width="22.1796875" customWidth="1"/>
    <col min="8187" max="8188" width="10.7265625" customWidth="1"/>
    <col min="8189" max="8189" width="19" customWidth="1"/>
    <col min="8190" max="8190" width="18.26953125" customWidth="1"/>
    <col min="8191" max="8192" width="17.453125" customWidth="1"/>
    <col min="8193" max="8193" width="4.26953125" customWidth="1"/>
    <col min="8194" max="8194" width="19.26953125" customWidth="1"/>
    <col min="8195" max="8195" width="22.81640625" customWidth="1"/>
    <col min="8197" max="8197" width="12.54296875" bestFit="1" customWidth="1"/>
    <col min="8430" max="8430" width="7.81640625" customWidth="1"/>
    <col min="8431" max="8431" width="15.54296875" customWidth="1"/>
    <col min="8432" max="8432" width="42.81640625" customWidth="1"/>
    <col min="8433" max="8433" width="26.1796875" customWidth="1"/>
    <col min="8434" max="8434" width="14.1796875" customWidth="1"/>
    <col min="8435" max="8435" width="10.7265625" customWidth="1"/>
    <col min="8436" max="8436" width="16.81640625" customWidth="1"/>
    <col min="8437" max="8437" width="10.7265625" customWidth="1"/>
    <col min="8438" max="8438" width="18.54296875" customWidth="1"/>
    <col min="8439" max="8439" width="18.7265625" customWidth="1"/>
    <col min="8440" max="8441" width="10.7265625" customWidth="1"/>
    <col min="8442" max="8442" width="22.1796875" customWidth="1"/>
    <col min="8443" max="8444" width="10.7265625" customWidth="1"/>
    <col min="8445" max="8445" width="19" customWidth="1"/>
    <col min="8446" max="8446" width="18.26953125" customWidth="1"/>
    <col min="8447" max="8448" width="17.453125" customWidth="1"/>
    <col min="8449" max="8449" width="4.26953125" customWidth="1"/>
    <col min="8450" max="8450" width="19.26953125" customWidth="1"/>
    <col min="8451" max="8451" width="22.81640625" customWidth="1"/>
    <col min="8453" max="8453" width="12.54296875" bestFit="1" customWidth="1"/>
    <col min="8686" max="8686" width="7.81640625" customWidth="1"/>
    <col min="8687" max="8687" width="15.54296875" customWidth="1"/>
    <col min="8688" max="8688" width="42.81640625" customWidth="1"/>
    <col min="8689" max="8689" width="26.1796875" customWidth="1"/>
    <col min="8690" max="8690" width="14.1796875" customWidth="1"/>
    <col min="8691" max="8691" width="10.7265625" customWidth="1"/>
    <col min="8692" max="8692" width="16.81640625" customWidth="1"/>
    <col min="8693" max="8693" width="10.7265625" customWidth="1"/>
    <col min="8694" max="8694" width="18.54296875" customWidth="1"/>
    <col min="8695" max="8695" width="18.7265625" customWidth="1"/>
    <col min="8696" max="8697" width="10.7265625" customWidth="1"/>
    <col min="8698" max="8698" width="22.1796875" customWidth="1"/>
    <col min="8699" max="8700" width="10.7265625" customWidth="1"/>
    <col min="8701" max="8701" width="19" customWidth="1"/>
    <col min="8702" max="8702" width="18.26953125" customWidth="1"/>
    <col min="8703" max="8704" width="17.453125" customWidth="1"/>
    <col min="8705" max="8705" width="4.26953125" customWidth="1"/>
    <col min="8706" max="8706" width="19.26953125" customWidth="1"/>
    <col min="8707" max="8707" width="22.81640625" customWidth="1"/>
    <col min="8709" max="8709" width="12.54296875" bestFit="1" customWidth="1"/>
    <col min="8942" max="8942" width="7.81640625" customWidth="1"/>
    <col min="8943" max="8943" width="15.54296875" customWidth="1"/>
    <col min="8944" max="8944" width="42.81640625" customWidth="1"/>
    <col min="8945" max="8945" width="26.1796875" customWidth="1"/>
    <col min="8946" max="8946" width="14.1796875" customWidth="1"/>
    <col min="8947" max="8947" width="10.7265625" customWidth="1"/>
    <col min="8948" max="8948" width="16.81640625" customWidth="1"/>
    <col min="8949" max="8949" width="10.7265625" customWidth="1"/>
    <col min="8950" max="8950" width="18.54296875" customWidth="1"/>
    <col min="8951" max="8951" width="18.7265625" customWidth="1"/>
    <col min="8952" max="8953" width="10.7265625" customWidth="1"/>
    <col min="8954" max="8954" width="22.1796875" customWidth="1"/>
    <col min="8955" max="8956" width="10.7265625" customWidth="1"/>
    <col min="8957" max="8957" width="19" customWidth="1"/>
    <col min="8958" max="8958" width="18.26953125" customWidth="1"/>
    <col min="8959" max="8960" width="17.453125" customWidth="1"/>
    <col min="8961" max="8961" width="4.26953125" customWidth="1"/>
    <col min="8962" max="8962" width="19.26953125" customWidth="1"/>
    <col min="8963" max="8963" width="22.81640625" customWidth="1"/>
    <col min="8965" max="8965" width="12.54296875" bestFit="1" customWidth="1"/>
    <col min="9198" max="9198" width="7.81640625" customWidth="1"/>
    <col min="9199" max="9199" width="15.54296875" customWidth="1"/>
    <col min="9200" max="9200" width="42.81640625" customWidth="1"/>
    <col min="9201" max="9201" width="26.1796875" customWidth="1"/>
    <col min="9202" max="9202" width="14.1796875" customWidth="1"/>
    <col min="9203" max="9203" width="10.7265625" customWidth="1"/>
    <col min="9204" max="9204" width="16.81640625" customWidth="1"/>
    <col min="9205" max="9205" width="10.7265625" customWidth="1"/>
    <col min="9206" max="9206" width="18.54296875" customWidth="1"/>
    <col min="9207" max="9207" width="18.7265625" customWidth="1"/>
    <col min="9208" max="9209" width="10.7265625" customWidth="1"/>
    <col min="9210" max="9210" width="22.1796875" customWidth="1"/>
    <col min="9211" max="9212" width="10.7265625" customWidth="1"/>
    <col min="9213" max="9213" width="19" customWidth="1"/>
    <col min="9214" max="9214" width="18.26953125" customWidth="1"/>
    <col min="9215" max="9216" width="17.453125" customWidth="1"/>
    <col min="9217" max="9217" width="4.26953125" customWidth="1"/>
    <col min="9218" max="9218" width="19.26953125" customWidth="1"/>
    <col min="9219" max="9219" width="22.81640625" customWidth="1"/>
    <col min="9221" max="9221" width="12.54296875" bestFit="1" customWidth="1"/>
    <col min="9454" max="9454" width="7.81640625" customWidth="1"/>
    <col min="9455" max="9455" width="15.54296875" customWidth="1"/>
    <col min="9456" max="9456" width="42.81640625" customWidth="1"/>
    <col min="9457" max="9457" width="26.1796875" customWidth="1"/>
    <col min="9458" max="9458" width="14.1796875" customWidth="1"/>
    <col min="9459" max="9459" width="10.7265625" customWidth="1"/>
    <col min="9460" max="9460" width="16.81640625" customWidth="1"/>
    <col min="9461" max="9461" width="10.7265625" customWidth="1"/>
    <col min="9462" max="9462" width="18.54296875" customWidth="1"/>
    <col min="9463" max="9463" width="18.7265625" customWidth="1"/>
    <col min="9464" max="9465" width="10.7265625" customWidth="1"/>
    <col min="9466" max="9466" width="22.1796875" customWidth="1"/>
    <col min="9467" max="9468" width="10.7265625" customWidth="1"/>
    <col min="9469" max="9469" width="19" customWidth="1"/>
    <col min="9470" max="9470" width="18.26953125" customWidth="1"/>
    <col min="9471" max="9472" width="17.453125" customWidth="1"/>
    <col min="9473" max="9473" width="4.26953125" customWidth="1"/>
    <col min="9474" max="9474" width="19.26953125" customWidth="1"/>
    <col min="9475" max="9475" width="22.81640625" customWidth="1"/>
    <col min="9477" max="9477" width="12.54296875" bestFit="1" customWidth="1"/>
    <col min="9710" max="9710" width="7.81640625" customWidth="1"/>
    <col min="9711" max="9711" width="15.54296875" customWidth="1"/>
    <col min="9712" max="9712" width="42.81640625" customWidth="1"/>
    <col min="9713" max="9713" width="26.1796875" customWidth="1"/>
    <col min="9714" max="9714" width="14.1796875" customWidth="1"/>
    <col min="9715" max="9715" width="10.7265625" customWidth="1"/>
    <col min="9716" max="9716" width="16.81640625" customWidth="1"/>
    <col min="9717" max="9717" width="10.7265625" customWidth="1"/>
    <col min="9718" max="9718" width="18.54296875" customWidth="1"/>
    <col min="9719" max="9719" width="18.7265625" customWidth="1"/>
    <col min="9720" max="9721" width="10.7265625" customWidth="1"/>
    <col min="9722" max="9722" width="22.1796875" customWidth="1"/>
    <col min="9723" max="9724" width="10.7265625" customWidth="1"/>
    <col min="9725" max="9725" width="19" customWidth="1"/>
    <col min="9726" max="9726" width="18.26953125" customWidth="1"/>
    <col min="9727" max="9728" width="17.453125" customWidth="1"/>
    <col min="9729" max="9729" width="4.26953125" customWidth="1"/>
    <col min="9730" max="9730" width="19.26953125" customWidth="1"/>
    <col min="9731" max="9731" width="22.81640625" customWidth="1"/>
    <col min="9733" max="9733" width="12.54296875" bestFit="1" customWidth="1"/>
    <col min="9966" max="9966" width="7.81640625" customWidth="1"/>
    <col min="9967" max="9967" width="15.54296875" customWidth="1"/>
    <col min="9968" max="9968" width="42.81640625" customWidth="1"/>
    <col min="9969" max="9969" width="26.1796875" customWidth="1"/>
    <col min="9970" max="9970" width="14.1796875" customWidth="1"/>
    <col min="9971" max="9971" width="10.7265625" customWidth="1"/>
    <col min="9972" max="9972" width="16.81640625" customWidth="1"/>
    <col min="9973" max="9973" width="10.7265625" customWidth="1"/>
    <col min="9974" max="9974" width="18.54296875" customWidth="1"/>
    <col min="9975" max="9975" width="18.7265625" customWidth="1"/>
    <col min="9976" max="9977" width="10.7265625" customWidth="1"/>
    <col min="9978" max="9978" width="22.1796875" customWidth="1"/>
    <col min="9979" max="9980" width="10.7265625" customWidth="1"/>
    <col min="9981" max="9981" width="19" customWidth="1"/>
    <col min="9982" max="9982" width="18.26953125" customWidth="1"/>
    <col min="9983" max="9984" width="17.453125" customWidth="1"/>
    <col min="9985" max="9985" width="4.26953125" customWidth="1"/>
    <col min="9986" max="9986" width="19.26953125" customWidth="1"/>
    <col min="9987" max="9987" width="22.81640625" customWidth="1"/>
    <col min="9989" max="9989" width="12.54296875" bestFit="1" customWidth="1"/>
    <col min="10222" max="10222" width="7.81640625" customWidth="1"/>
    <col min="10223" max="10223" width="15.54296875" customWidth="1"/>
    <col min="10224" max="10224" width="42.81640625" customWidth="1"/>
    <col min="10225" max="10225" width="26.1796875" customWidth="1"/>
    <col min="10226" max="10226" width="14.1796875" customWidth="1"/>
    <col min="10227" max="10227" width="10.7265625" customWidth="1"/>
    <col min="10228" max="10228" width="16.81640625" customWidth="1"/>
    <col min="10229" max="10229" width="10.7265625" customWidth="1"/>
    <col min="10230" max="10230" width="18.54296875" customWidth="1"/>
    <col min="10231" max="10231" width="18.7265625" customWidth="1"/>
    <col min="10232" max="10233" width="10.7265625" customWidth="1"/>
    <col min="10234" max="10234" width="22.1796875" customWidth="1"/>
    <col min="10235" max="10236" width="10.7265625" customWidth="1"/>
    <col min="10237" max="10237" width="19" customWidth="1"/>
    <col min="10238" max="10238" width="18.26953125" customWidth="1"/>
    <col min="10239" max="10240" width="17.453125" customWidth="1"/>
    <col min="10241" max="10241" width="4.26953125" customWidth="1"/>
    <col min="10242" max="10242" width="19.26953125" customWidth="1"/>
    <col min="10243" max="10243" width="22.81640625" customWidth="1"/>
    <col min="10245" max="10245" width="12.54296875" bestFit="1" customWidth="1"/>
    <col min="10478" max="10478" width="7.81640625" customWidth="1"/>
    <col min="10479" max="10479" width="15.54296875" customWidth="1"/>
    <col min="10480" max="10480" width="42.81640625" customWidth="1"/>
    <col min="10481" max="10481" width="26.1796875" customWidth="1"/>
    <col min="10482" max="10482" width="14.1796875" customWidth="1"/>
    <col min="10483" max="10483" width="10.7265625" customWidth="1"/>
    <col min="10484" max="10484" width="16.81640625" customWidth="1"/>
    <col min="10485" max="10485" width="10.7265625" customWidth="1"/>
    <col min="10486" max="10486" width="18.54296875" customWidth="1"/>
    <col min="10487" max="10487" width="18.7265625" customWidth="1"/>
    <col min="10488" max="10489" width="10.7265625" customWidth="1"/>
    <col min="10490" max="10490" width="22.1796875" customWidth="1"/>
    <col min="10491" max="10492" width="10.7265625" customWidth="1"/>
    <col min="10493" max="10493" width="19" customWidth="1"/>
    <col min="10494" max="10494" width="18.26953125" customWidth="1"/>
    <col min="10495" max="10496" width="17.453125" customWidth="1"/>
    <col min="10497" max="10497" width="4.26953125" customWidth="1"/>
    <col min="10498" max="10498" width="19.26953125" customWidth="1"/>
    <col min="10499" max="10499" width="22.81640625" customWidth="1"/>
    <col min="10501" max="10501" width="12.54296875" bestFit="1" customWidth="1"/>
    <col min="10734" max="10734" width="7.81640625" customWidth="1"/>
    <col min="10735" max="10735" width="15.54296875" customWidth="1"/>
    <col min="10736" max="10736" width="42.81640625" customWidth="1"/>
    <col min="10737" max="10737" width="26.1796875" customWidth="1"/>
    <col min="10738" max="10738" width="14.1796875" customWidth="1"/>
    <col min="10739" max="10739" width="10.7265625" customWidth="1"/>
    <col min="10740" max="10740" width="16.81640625" customWidth="1"/>
    <col min="10741" max="10741" width="10.7265625" customWidth="1"/>
    <col min="10742" max="10742" width="18.54296875" customWidth="1"/>
    <col min="10743" max="10743" width="18.7265625" customWidth="1"/>
    <col min="10744" max="10745" width="10.7265625" customWidth="1"/>
    <col min="10746" max="10746" width="22.1796875" customWidth="1"/>
    <col min="10747" max="10748" width="10.7265625" customWidth="1"/>
    <col min="10749" max="10749" width="19" customWidth="1"/>
    <col min="10750" max="10750" width="18.26953125" customWidth="1"/>
    <col min="10751" max="10752" width="17.453125" customWidth="1"/>
    <col min="10753" max="10753" width="4.26953125" customWidth="1"/>
    <col min="10754" max="10754" width="19.26953125" customWidth="1"/>
    <col min="10755" max="10755" width="22.81640625" customWidth="1"/>
    <col min="10757" max="10757" width="12.54296875" bestFit="1" customWidth="1"/>
    <col min="10990" max="10990" width="7.81640625" customWidth="1"/>
    <col min="10991" max="10991" width="15.54296875" customWidth="1"/>
    <col min="10992" max="10992" width="42.81640625" customWidth="1"/>
    <col min="10993" max="10993" width="26.1796875" customWidth="1"/>
    <col min="10994" max="10994" width="14.1796875" customWidth="1"/>
    <col min="10995" max="10995" width="10.7265625" customWidth="1"/>
    <col min="10996" max="10996" width="16.81640625" customWidth="1"/>
    <col min="10997" max="10997" width="10.7265625" customWidth="1"/>
    <col min="10998" max="10998" width="18.54296875" customWidth="1"/>
    <col min="10999" max="10999" width="18.7265625" customWidth="1"/>
    <col min="11000" max="11001" width="10.7265625" customWidth="1"/>
    <col min="11002" max="11002" width="22.1796875" customWidth="1"/>
    <col min="11003" max="11004" width="10.7265625" customWidth="1"/>
    <col min="11005" max="11005" width="19" customWidth="1"/>
    <col min="11006" max="11006" width="18.26953125" customWidth="1"/>
    <col min="11007" max="11008" width="17.453125" customWidth="1"/>
    <col min="11009" max="11009" width="4.26953125" customWidth="1"/>
    <col min="11010" max="11010" width="19.26953125" customWidth="1"/>
    <col min="11011" max="11011" width="22.81640625" customWidth="1"/>
    <col min="11013" max="11013" width="12.54296875" bestFit="1" customWidth="1"/>
    <col min="11246" max="11246" width="7.81640625" customWidth="1"/>
    <col min="11247" max="11247" width="15.54296875" customWidth="1"/>
    <col min="11248" max="11248" width="42.81640625" customWidth="1"/>
    <col min="11249" max="11249" width="26.1796875" customWidth="1"/>
    <col min="11250" max="11250" width="14.1796875" customWidth="1"/>
    <col min="11251" max="11251" width="10.7265625" customWidth="1"/>
    <col min="11252" max="11252" width="16.81640625" customWidth="1"/>
    <col min="11253" max="11253" width="10.7265625" customWidth="1"/>
    <col min="11254" max="11254" width="18.54296875" customWidth="1"/>
    <col min="11255" max="11255" width="18.7265625" customWidth="1"/>
    <col min="11256" max="11257" width="10.7265625" customWidth="1"/>
    <col min="11258" max="11258" width="22.1796875" customWidth="1"/>
    <col min="11259" max="11260" width="10.7265625" customWidth="1"/>
    <col min="11261" max="11261" width="19" customWidth="1"/>
    <col min="11262" max="11262" width="18.26953125" customWidth="1"/>
    <col min="11263" max="11264" width="17.453125" customWidth="1"/>
    <col min="11265" max="11265" width="4.26953125" customWidth="1"/>
    <col min="11266" max="11266" width="19.26953125" customWidth="1"/>
    <col min="11267" max="11267" width="22.81640625" customWidth="1"/>
    <col min="11269" max="11269" width="12.54296875" bestFit="1" customWidth="1"/>
    <col min="11502" max="11502" width="7.81640625" customWidth="1"/>
    <col min="11503" max="11503" width="15.54296875" customWidth="1"/>
    <col min="11504" max="11504" width="42.81640625" customWidth="1"/>
    <col min="11505" max="11505" width="26.1796875" customWidth="1"/>
    <col min="11506" max="11506" width="14.1796875" customWidth="1"/>
    <col min="11507" max="11507" width="10.7265625" customWidth="1"/>
    <col min="11508" max="11508" width="16.81640625" customWidth="1"/>
    <col min="11509" max="11509" width="10.7265625" customWidth="1"/>
    <col min="11510" max="11510" width="18.54296875" customWidth="1"/>
    <col min="11511" max="11511" width="18.7265625" customWidth="1"/>
    <col min="11512" max="11513" width="10.7265625" customWidth="1"/>
    <col min="11514" max="11514" width="22.1796875" customWidth="1"/>
    <col min="11515" max="11516" width="10.7265625" customWidth="1"/>
    <col min="11517" max="11517" width="19" customWidth="1"/>
    <col min="11518" max="11518" width="18.26953125" customWidth="1"/>
    <col min="11519" max="11520" width="17.453125" customWidth="1"/>
    <col min="11521" max="11521" width="4.26953125" customWidth="1"/>
    <col min="11522" max="11522" width="19.26953125" customWidth="1"/>
    <col min="11523" max="11523" width="22.81640625" customWidth="1"/>
    <col min="11525" max="11525" width="12.54296875" bestFit="1" customWidth="1"/>
    <col min="11758" max="11758" width="7.81640625" customWidth="1"/>
    <col min="11759" max="11759" width="15.54296875" customWidth="1"/>
    <col min="11760" max="11760" width="42.81640625" customWidth="1"/>
    <col min="11761" max="11761" width="26.1796875" customWidth="1"/>
    <col min="11762" max="11762" width="14.1796875" customWidth="1"/>
    <col min="11763" max="11763" width="10.7265625" customWidth="1"/>
    <col min="11764" max="11764" width="16.81640625" customWidth="1"/>
    <col min="11765" max="11765" width="10.7265625" customWidth="1"/>
    <col min="11766" max="11766" width="18.54296875" customWidth="1"/>
    <col min="11767" max="11767" width="18.7265625" customWidth="1"/>
    <col min="11768" max="11769" width="10.7265625" customWidth="1"/>
    <col min="11770" max="11770" width="22.1796875" customWidth="1"/>
    <col min="11771" max="11772" width="10.7265625" customWidth="1"/>
    <col min="11773" max="11773" width="19" customWidth="1"/>
    <col min="11774" max="11774" width="18.26953125" customWidth="1"/>
    <col min="11775" max="11776" width="17.453125" customWidth="1"/>
    <col min="11777" max="11777" width="4.26953125" customWidth="1"/>
    <col min="11778" max="11778" width="19.26953125" customWidth="1"/>
    <col min="11779" max="11779" width="22.81640625" customWidth="1"/>
    <col min="11781" max="11781" width="12.54296875" bestFit="1" customWidth="1"/>
    <col min="12014" max="12014" width="7.81640625" customWidth="1"/>
    <col min="12015" max="12015" width="15.54296875" customWidth="1"/>
    <col min="12016" max="12016" width="42.81640625" customWidth="1"/>
    <col min="12017" max="12017" width="26.1796875" customWidth="1"/>
    <col min="12018" max="12018" width="14.1796875" customWidth="1"/>
    <col min="12019" max="12019" width="10.7265625" customWidth="1"/>
    <col min="12020" max="12020" width="16.81640625" customWidth="1"/>
    <col min="12021" max="12021" width="10.7265625" customWidth="1"/>
    <col min="12022" max="12022" width="18.54296875" customWidth="1"/>
    <col min="12023" max="12023" width="18.7265625" customWidth="1"/>
    <col min="12024" max="12025" width="10.7265625" customWidth="1"/>
    <col min="12026" max="12026" width="22.1796875" customWidth="1"/>
    <col min="12027" max="12028" width="10.7265625" customWidth="1"/>
    <col min="12029" max="12029" width="19" customWidth="1"/>
    <col min="12030" max="12030" width="18.26953125" customWidth="1"/>
    <col min="12031" max="12032" width="17.453125" customWidth="1"/>
    <col min="12033" max="12033" width="4.26953125" customWidth="1"/>
    <col min="12034" max="12034" width="19.26953125" customWidth="1"/>
    <col min="12035" max="12035" width="22.81640625" customWidth="1"/>
    <col min="12037" max="12037" width="12.54296875" bestFit="1" customWidth="1"/>
    <col min="12270" max="12270" width="7.81640625" customWidth="1"/>
    <col min="12271" max="12271" width="15.54296875" customWidth="1"/>
    <col min="12272" max="12272" width="42.81640625" customWidth="1"/>
    <col min="12273" max="12273" width="26.1796875" customWidth="1"/>
    <col min="12274" max="12274" width="14.1796875" customWidth="1"/>
    <col min="12275" max="12275" width="10.7265625" customWidth="1"/>
    <col min="12276" max="12276" width="16.81640625" customWidth="1"/>
    <col min="12277" max="12277" width="10.7265625" customWidth="1"/>
    <col min="12278" max="12278" width="18.54296875" customWidth="1"/>
    <col min="12279" max="12279" width="18.7265625" customWidth="1"/>
    <col min="12280" max="12281" width="10.7265625" customWidth="1"/>
    <col min="12282" max="12282" width="22.1796875" customWidth="1"/>
    <col min="12283" max="12284" width="10.7265625" customWidth="1"/>
    <col min="12285" max="12285" width="19" customWidth="1"/>
    <col min="12286" max="12286" width="18.26953125" customWidth="1"/>
    <col min="12287" max="12288" width="17.453125" customWidth="1"/>
    <col min="12289" max="12289" width="4.26953125" customWidth="1"/>
    <col min="12290" max="12290" width="19.26953125" customWidth="1"/>
    <col min="12291" max="12291" width="22.81640625" customWidth="1"/>
    <col min="12293" max="12293" width="12.54296875" bestFit="1" customWidth="1"/>
    <col min="12526" max="12526" width="7.81640625" customWidth="1"/>
    <col min="12527" max="12527" width="15.54296875" customWidth="1"/>
    <col min="12528" max="12528" width="42.81640625" customWidth="1"/>
    <col min="12529" max="12529" width="26.1796875" customWidth="1"/>
    <col min="12530" max="12530" width="14.1796875" customWidth="1"/>
    <col min="12531" max="12531" width="10.7265625" customWidth="1"/>
    <col min="12532" max="12532" width="16.81640625" customWidth="1"/>
    <col min="12533" max="12533" width="10.7265625" customWidth="1"/>
    <col min="12534" max="12534" width="18.54296875" customWidth="1"/>
    <col min="12535" max="12535" width="18.7265625" customWidth="1"/>
    <col min="12536" max="12537" width="10.7265625" customWidth="1"/>
    <col min="12538" max="12538" width="22.1796875" customWidth="1"/>
    <col min="12539" max="12540" width="10.7265625" customWidth="1"/>
    <col min="12541" max="12541" width="19" customWidth="1"/>
    <col min="12542" max="12542" width="18.26953125" customWidth="1"/>
    <col min="12543" max="12544" width="17.453125" customWidth="1"/>
    <col min="12545" max="12545" width="4.26953125" customWidth="1"/>
    <col min="12546" max="12546" width="19.26953125" customWidth="1"/>
    <col min="12547" max="12547" width="22.81640625" customWidth="1"/>
    <col min="12549" max="12549" width="12.54296875" bestFit="1" customWidth="1"/>
    <col min="12782" max="12782" width="7.81640625" customWidth="1"/>
    <col min="12783" max="12783" width="15.54296875" customWidth="1"/>
    <col min="12784" max="12784" width="42.81640625" customWidth="1"/>
    <col min="12785" max="12785" width="26.1796875" customWidth="1"/>
    <col min="12786" max="12786" width="14.1796875" customWidth="1"/>
    <col min="12787" max="12787" width="10.7265625" customWidth="1"/>
    <col min="12788" max="12788" width="16.81640625" customWidth="1"/>
    <col min="12789" max="12789" width="10.7265625" customWidth="1"/>
    <col min="12790" max="12790" width="18.54296875" customWidth="1"/>
    <col min="12791" max="12791" width="18.7265625" customWidth="1"/>
    <col min="12792" max="12793" width="10.7265625" customWidth="1"/>
    <col min="12794" max="12794" width="22.1796875" customWidth="1"/>
    <col min="12795" max="12796" width="10.7265625" customWidth="1"/>
    <col min="12797" max="12797" width="19" customWidth="1"/>
    <col min="12798" max="12798" width="18.26953125" customWidth="1"/>
    <col min="12799" max="12800" width="17.453125" customWidth="1"/>
    <col min="12801" max="12801" width="4.26953125" customWidth="1"/>
    <col min="12802" max="12802" width="19.26953125" customWidth="1"/>
    <col min="12803" max="12803" width="22.81640625" customWidth="1"/>
    <col min="12805" max="12805" width="12.54296875" bestFit="1" customWidth="1"/>
    <col min="13038" max="13038" width="7.81640625" customWidth="1"/>
    <col min="13039" max="13039" width="15.54296875" customWidth="1"/>
    <col min="13040" max="13040" width="42.81640625" customWidth="1"/>
    <col min="13041" max="13041" width="26.1796875" customWidth="1"/>
    <col min="13042" max="13042" width="14.1796875" customWidth="1"/>
    <col min="13043" max="13043" width="10.7265625" customWidth="1"/>
    <col min="13044" max="13044" width="16.81640625" customWidth="1"/>
    <col min="13045" max="13045" width="10.7265625" customWidth="1"/>
    <col min="13046" max="13046" width="18.54296875" customWidth="1"/>
    <col min="13047" max="13047" width="18.7265625" customWidth="1"/>
    <col min="13048" max="13049" width="10.7265625" customWidth="1"/>
    <col min="13050" max="13050" width="22.1796875" customWidth="1"/>
    <col min="13051" max="13052" width="10.7265625" customWidth="1"/>
    <col min="13053" max="13053" width="19" customWidth="1"/>
    <col min="13054" max="13054" width="18.26953125" customWidth="1"/>
    <col min="13055" max="13056" width="17.453125" customWidth="1"/>
    <col min="13057" max="13057" width="4.26953125" customWidth="1"/>
    <col min="13058" max="13058" width="19.26953125" customWidth="1"/>
    <col min="13059" max="13059" width="22.81640625" customWidth="1"/>
    <col min="13061" max="13061" width="12.54296875" bestFit="1" customWidth="1"/>
    <col min="13294" max="13294" width="7.81640625" customWidth="1"/>
    <col min="13295" max="13295" width="15.54296875" customWidth="1"/>
    <col min="13296" max="13296" width="42.81640625" customWidth="1"/>
    <col min="13297" max="13297" width="26.1796875" customWidth="1"/>
    <col min="13298" max="13298" width="14.1796875" customWidth="1"/>
    <col min="13299" max="13299" width="10.7265625" customWidth="1"/>
    <col min="13300" max="13300" width="16.81640625" customWidth="1"/>
    <col min="13301" max="13301" width="10.7265625" customWidth="1"/>
    <col min="13302" max="13302" width="18.54296875" customWidth="1"/>
    <col min="13303" max="13303" width="18.7265625" customWidth="1"/>
    <col min="13304" max="13305" width="10.7265625" customWidth="1"/>
    <col min="13306" max="13306" width="22.1796875" customWidth="1"/>
    <col min="13307" max="13308" width="10.7265625" customWidth="1"/>
    <col min="13309" max="13309" width="19" customWidth="1"/>
    <col min="13310" max="13310" width="18.26953125" customWidth="1"/>
    <col min="13311" max="13312" width="17.453125" customWidth="1"/>
    <col min="13313" max="13313" width="4.26953125" customWidth="1"/>
    <col min="13314" max="13314" width="19.26953125" customWidth="1"/>
    <col min="13315" max="13315" width="22.81640625" customWidth="1"/>
    <col min="13317" max="13317" width="12.54296875" bestFit="1" customWidth="1"/>
    <col min="13550" max="13550" width="7.81640625" customWidth="1"/>
    <col min="13551" max="13551" width="15.54296875" customWidth="1"/>
    <col min="13552" max="13552" width="42.81640625" customWidth="1"/>
    <col min="13553" max="13553" width="26.1796875" customWidth="1"/>
    <col min="13554" max="13554" width="14.1796875" customWidth="1"/>
    <col min="13555" max="13555" width="10.7265625" customWidth="1"/>
    <col min="13556" max="13556" width="16.81640625" customWidth="1"/>
    <col min="13557" max="13557" width="10.7265625" customWidth="1"/>
    <col min="13558" max="13558" width="18.54296875" customWidth="1"/>
    <col min="13559" max="13559" width="18.7265625" customWidth="1"/>
    <col min="13560" max="13561" width="10.7265625" customWidth="1"/>
    <col min="13562" max="13562" width="22.1796875" customWidth="1"/>
    <col min="13563" max="13564" width="10.7265625" customWidth="1"/>
    <col min="13565" max="13565" width="19" customWidth="1"/>
    <col min="13566" max="13566" width="18.26953125" customWidth="1"/>
    <col min="13567" max="13568" width="17.453125" customWidth="1"/>
    <col min="13569" max="13569" width="4.26953125" customWidth="1"/>
    <col min="13570" max="13570" width="19.26953125" customWidth="1"/>
    <col min="13571" max="13571" width="22.81640625" customWidth="1"/>
    <col min="13573" max="13573" width="12.54296875" bestFit="1" customWidth="1"/>
    <col min="13806" max="13806" width="7.81640625" customWidth="1"/>
    <col min="13807" max="13807" width="15.54296875" customWidth="1"/>
    <col min="13808" max="13808" width="42.81640625" customWidth="1"/>
    <col min="13809" max="13809" width="26.1796875" customWidth="1"/>
    <col min="13810" max="13810" width="14.1796875" customWidth="1"/>
    <col min="13811" max="13811" width="10.7265625" customWidth="1"/>
    <col min="13812" max="13812" width="16.81640625" customWidth="1"/>
    <col min="13813" max="13813" width="10.7265625" customWidth="1"/>
    <col min="13814" max="13814" width="18.54296875" customWidth="1"/>
    <col min="13815" max="13815" width="18.7265625" customWidth="1"/>
    <col min="13816" max="13817" width="10.7265625" customWidth="1"/>
    <col min="13818" max="13818" width="22.1796875" customWidth="1"/>
    <col min="13819" max="13820" width="10.7265625" customWidth="1"/>
    <col min="13821" max="13821" width="19" customWidth="1"/>
    <col min="13822" max="13822" width="18.26953125" customWidth="1"/>
    <col min="13823" max="13824" width="17.453125" customWidth="1"/>
    <col min="13825" max="13825" width="4.26953125" customWidth="1"/>
    <col min="13826" max="13826" width="19.26953125" customWidth="1"/>
    <col min="13827" max="13827" width="22.81640625" customWidth="1"/>
    <col min="13829" max="13829" width="12.54296875" bestFit="1" customWidth="1"/>
    <col min="14062" max="14062" width="7.81640625" customWidth="1"/>
    <col min="14063" max="14063" width="15.54296875" customWidth="1"/>
    <col min="14064" max="14064" width="42.81640625" customWidth="1"/>
    <col min="14065" max="14065" width="26.1796875" customWidth="1"/>
    <col min="14066" max="14066" width="14.1796875" customWidth="1"/>
    <col min="14067" max="14067" width="10.7265625" customWidth="1"/>
    <col min="14068" max="14068" width="16.81640625" customWidth="1"/>
    <col min="14069" max="14069" width="10.7265625" customWidth="1"/>
    <col min="14070" max="14070" width="18.54296875" customWidth="1"/>
    <col min="14071" max="14071" width="18.7265625" customWidth="1"/>
    <col min="14072" max="14073" width="10.7265625" customWidth="1"/>
    <col min="14074" max="14074" width="22.1796875" customWidth="1"/>
    <col min="14075" max="14076" width="10.7265625" customWidth="1"/>
    <col min="14077" max="14077" width="19" customWidth="1"/>
    <col min="14078" max="14078" width="18.26953125" customWidth="1"/>
    <col min="14079" max="14080" width="17.453125" customWidth="1"/>
    <col min="14081" max="14081" width="4.26953125" customWidth="1"/>
    <col min="14082" max="14082" width="19.26953125" customWidth="1"/>
    <col min="14083" max="14083" width="22.81640625" customWidth="1"/>
    <col min="14085" max="14085" width="12.54296875" bestFit="1" customWidth="1"/>
    <col min="14318" max="14318" width="7.81640625" customWidth="1"/>
    <col min="14319" max="14319" width="15.54296875" customWidth="1"/>
    <col min="14320" max="14320" width="42.81640625" customWidth="1"/>
    <col min="14321" max="14321" width="26.1796875" customWidth="1"/>
    <col min="14322" max="14322" width="14.1796875" customWidth="1"/>
    <col min="14323" max="14323" width="10.7265625" customWidth="1"/>
    <col min="14324" max="14324" width="16.81640625" customWidth="1"/>
    <col min="14325" max="14325" width="10.7265625" customWidth="1"/>
    <col min="14326" max="14326" width="18.54296875" customWidth="1"/>
    <col min="14327" max="14327" width="18.7265625" customWidth="1"/>
    <col min="14328" max="14329" width="10.7265625" customWidth="1"/>
    <col min="14330" max="14330" width="22.1796875" customWidth="1"/>
    <col min="14331" max="14332" width="10.7265625" customWidth="1"/>
    <col min="14333" max="14333" width="19" customWidth="1"/>
    <col min="14334" max="14334" width="18.26953125" customWidth="1"/>
    <col min="14335" max="14336" width="17.453125" customWidth="1"/>
    <col min="14337" max="14337" width="4.26953125" customWidth="1"/>
    <col min="14338" max="14338" width="19.26953125" customWidth="1"/>
    <col min="14339" max="14339" width="22.81640625" customWidth="1"/>
    <col min="14341" max="14341" width="12.54296875" bestFit="1" customWidth="1"/>
    <col min="14574" max="14574" width="7.81640625" customWidth="1"/>
    <col min="14575" max="14575" width="15.54296875" customWidth="1"/>
    <col min="14576" max="14576" width="42.81640625" customWidth="1"/>
    <col min="14577" max="14577" width="26.1796875" customWidth="1"/>
    <col min="14578" max="14578" width="14.1796875" customWidth="1"/>
    <col min="14579" max="14579" width="10.7265625" customWidth="1"/>
    <col min="14580" max="14580" width="16.81640625" customWidth="1"/>
    <col min="14581" max="14581" width="10.7265625" customWidth="1"/>
    <col min="14582" max="14582" width="18.54296875" customWidth="1"/>
    <col min="14583" max="14583" width="18.7265625" customWidth="1"/>
    <col min="14584" max="14585" width="10.7265625" customWidth="1"/>
    <col min="14586" max="14586" width="22.1796875" customWidth="1"/>
    <col min="14587" max="14588" width="10.7265625" customWidth="1"/>
    <col min="14589" max="14589" width="19" customWidth="1"/>
    <col min="14590" max="14590" width="18.26953125" customWidth="1"/>
    <col min="14591" max="14592" width="17.453125" customWidth="1"/>
    <col min="14593" max="14593" width="4.26953125" customWidth="1"/>
    <col min="14594" max="14594" width="19.26953125" customWidth="1"/>
    <col min="14595" max="14595" width="22.81640625" customWidth="1"/>
    <col min="14597" max="14597" width="12.54296875" bestFit="1" customWidth="1"/>
    <col min="14830" max="14830" width="7.81640625" customWidth="1"/>
    <col min="14831" max="14831" width="15.54296875" customWidth="1"/>
    <col min="14832" max="14832" width="42.81640625" customWidth="1"/>
    <col min="14833" max="14833" width="26.1796875" customWidth="1"/>
    <col min="14834" max="14834" width="14.1796875" customWidth="1"/>
    <col min="14835" max="14835" width="10.7265625" customWidth="1"/>
    <col min="14836" max="14836" width="16.81640625" customWidth="1"/>
    <col min="14837" max="14837" width="10.7265625" customWidth="1"/>
    <col min="14838" max="14838" width="18.54296875" customWidth="1"/>
    <col min="14839" max="14839" width="18.7265625" customWidth="1"/>
    <col min="14840" max="14841" width="10.7265625" customWidth="1"/>
    <col min="14842" max="14842" width="22.1796875" customWidth="1"/>
    <col min="14843" max="14844" width="10.7265625" customWidth="1"/>
    <col min="14845" max="14845" width="19" customWidth="1"/>
    <col min="14846" max="14846" width="18.26953125" customWidth="1"/>
    <col min="14847" max="14848" width="17.453125" customWidth="1"/>
    <col min="14849" max="14849" width="4.26953125" customWidth="1"/>
    <col min="14850" max="14850" width="19.26953125" customWidth="1"/>
    <col min="14851" max="14851" width="22.81640625" customWidth="1"/>
    <col min="14853" max="14853" width="12.54296875" bestFit="1" customWidth="1"/>
    <col min="15086" max="15086" width="7.81640625" customWidth="1"/>
    <col min="15087" max="15087" width="15.54296875" customWidth="1"/>
    <col min="15088" max="15088" width="42.81640625" customWidth="1"/>
    <col min="15089" max="15089" width="26.1796875" customWidth="1"/>
    <col min="15090" max="15090" width="14.1796875" customWidth="1"/>
    <col min="15091" max="15091" width="10.7265625" customWidth="1"/>
    <col min="15092" max="15092" width="16.81640625" customWidth="1"/>
    <col min="15093" max="15093" width="10.7265625" customWidth="1"/>
    <col min="15094" max="15094" width="18.54296875" customWidth="1"/>
    <col min="15095" max="15095" width="18.7265625" customWidth="1"/>
    <col min="15096" max="15097" width="10.7265625" customWidth="1"/>
    <col min="15098" max="15098" width="22.1796875" customWidth="1"/>
    <col min="15099" max="15100" width="10.7265625" customWidth="1"/>
    <col min="15101" max="15101" width="19" customWidth="1"/>
    <col min="15102" max="15102" width="18.26953125" customWidth="1"/>
    <col min="15103" max="15104" width="17.453125" customWidth="1"/>
    <col min="15105" max="15105" width="4.26953125" customWidth="1"/>
    <col min="15106" max="15106" width="19.26953125" customWidth="1"/>
    <col min="15107" max="15107" width="22.81640625" customWidth="1"/>
    <col min="15109" max="15109" width="12.54296875" bestFit="1" customWidth="1"/>
    <col min="15342" max="15342" width="7.81640625" customWidth="1"/>
    <col min="15343" max="15343" width="15.54296875" customWidth="1"/>
    <col min="15344" max="15344" width="42.81640625" customWidth="1"/>
    <col min="15345" max="15345" width="26.1796875" customWidth="1"/>
    <col min="15346" max="15346" width="14.1796875" customWidth="1"/>
    <col min="15347" max="15347" width="10.7265625" customWidth="1"/>
    <col min="15348" max="15348" width="16.81640625" customWidth="1"/>
    <col min="15349" max="15349" width="10.7265625" customWidth="1"/>
    <col min="15350" max="15350" width="18.54296875" customWidth="1"/>
    <col min="15351" max="15351" width="18.7265625" customWidth="1"/>
    <col min="15352" max="15353" width="10.7265625" customWidth="1"/>
    <col min="15354" max="15354" width="22.1796875" customWidth="1"/>
    <col min="15355" max="15356" width="10.7265625" customWidth="1"/>
    <col min="15357" max="15357" width="19" customWidth="1"/>
    <col min="15358" max="15358" width="18.26953125" customWidth="1"/>
    <col min="15359" max="15360" width="17.453125" customWidth="1"/>
    <col min="15361" max="15361" width="4.26953125" customWidth="1"/>
    <col min="15362" max="15362" width="19.26953125" customWidth="1"/>
    <col min="15363" max="15363" width="22.81640625" customWidth="1"/>
    <col min="15365" max="15365" width="12.54296875" bestFit="1" customWidth="1"/>
    <col min="15598" max="15598" width="7.81640625" customWidth="1"/>
    <col min="15599" max="15599" width="15.54296875" customWidth="1"/>
    <col min="15600" max="15600" width="42.81640625" customWidth="1"/>
    <col min="15601" max="15601" width="26.1796875" customWidth="1"/>
    <col min="15602" max="15602" width="14.1796875" customWidth="1"/>
    <col min="15603" max="15603" width="10.7265625" customWidth="1"/>
    <col min="15604" max="15604" width="16.81640625" customWidth="1"/>
    <col min="15605" max="15605" width="10.7265625" customWidth="1"/>
    <col min="15606" max="15606" width="18.54296875" customWidth="1"/>
    <col min="15607" max="15607" width="18.7265625" customWidth="1"/>
    <col min="15608" max="15609" width="10.7265625" customWidth="1"/>
    <col min="15610" max="15610" width="22.1796875" customWidth="1"/>
    <col min="15611" max="15612" width="10.7265625" customWidth="1"/>
    <col min="15613" max="15613" width="19" customWidth="1"/>
    <col min="15614" max="15614" width="18.26953125" customWidth="1"/>
    <col min="15615" max="15616" width="17.453125" customWidth="1"/>
    <col min="15617" max="15617" width="4.26953125" customWidth="1"/>
    <col min="15618" max="15618" width="19.26953125" customWidth="1"/>
    <col min="15619" max="15619" width="22.81640625" customWidth="1"/>
    <col min="15621" max="15621" width="12.54296875" bestFit="1" customWidth="1"/>
    <col min="15854" max="15854" width="7.81640625" customWidth="1"/>
    <col min="15855" max="15855" width="15.54296875" customWidth="1"/>
    <col min="15856" max="15856" width="42.81640625" customWidth="1"/>
    <col min="15857" max="15857" width="26.1796875" customWidth="1"/>
    <col min="15858" max="15858" width="14.1796875" customWidth="1"/>
    <col min="15859" max="15859" width="10.7265625" customWidth="1"/>
    <col min="15860" max="15860" width="16.81640625" customWidth="1"/>
    <col min="15861" max="15861" width="10.7265625" customWidth="1"/>
    <col min="15862" max="15862" width="18.54296875" customWidth="1"/>
    <col min="15863" max="15863" width="18.7265625" customWidth="1"/>
    <col min="15864" max="15865" width="10.7265625" customWidth="1"/>
    <col min="15866" max="15866" width="22.1796875" customWidth="1"/>
    <col min="15867" max="15868" width="10.7265625" customWidth="1"/>
    <col min="15869" max="15869" width="19" customWidth="1"/>
    <col min="15870" max="15870" width="18.26953125" customWidth="1"/>
    <col min="15871" max="15872" width="17.453125" customWidth="1"/>
    <col min="15873" max="15873" width="4.26953125" customWidth="1"/>
    <col min="15874" max="15874" width="19.26953125" customWidth="1"/>
    <col min="15875" max="15875" width="22.81640625" customWidth="1"/>
    <col min="15877" max="15877" width="12.54296875" bestFit="1" customWidth="1"/>
    <col min="16110" max="16110" width="7.81640625" customWidth="1"/>
    <col min="16111" max="16111" width="15.54296875" customWidth="1"/>
    <col min="16112" max="16112" width="42.81640625" customWidth="1"/>
    <col min="16113" max="16113" width="26.1796875" customWidth="1"/>
    <col min="16114" max="16114" width="14.1796875" customWidth="1"/>
    <col min="16115" max="16115" width="10.7265625" customWidth="1"/>
    <col min="16116" max="16116" width="16.81640625" customWidth="1"/>
    <col min="16117" max="16117" width="10.7265625" customWidth="1"/>
    <col min="16118" max="16118" width="18.54296875" customWidth="1"/>
    <col min="16119" max="16119" width="18.7265625" customWidth="1"/>
    <col min="16120" max="16121" width="10.7265625" customWidth="1"/>
    <col min="16122" max="16122" width="22.1796875" customWidth="1"/>
    <col min="16123" max="16124" width="10.7265625" customWidth="1"/>
    <col min="16125" max="16125" width="19" customWidth="1"/>
    <col min="16126" max="16126" width="18.26953125" customWidth="1"/>
    <col min="16127" max="16128" width="17.453125" customWidth="1"/>
    <col min="16129" max="16129" width="4.26953125" customWidth="1"/>
    <col min="16130" max="16130" width="19.26953125" customWidth="1"/>
    <col min="16131" max="16131" width="22.81640625" customWidth="1"/>
    <col min="16133" max="16133" width="12.54296875" bestFit="1" customWidth="1"/>
  </cols>
  <sheetData>
    <row r="1" spans="1:19" ht="18" x14ac:dyDescent="0.4">
      <c r="A1" s="1" t="s">
        <v>0</v>
      </c>
      <c r="B1" s="2"/>
      <c r="C1" s="3"/>
      <c r="D1" s="3"/>
      <c r="E1" s="3"/>
      <c r="F1" s="3"/>
      <c r="G1" s="3"/>
      <c r="H1" s="3"/>
      <c r="I1" s="3"/>
      <c r="J1" s="3"/>
      <c r="K1" s="3"/>
      <c r="L1" s="3"/>
      <c r="M1" s="3"/>
      <c r="N1" s="3"/>
      <c r="O1" s="3"/>
      <c r="P1" s="3"/>
      <c r="Q1" s="3"/>
      <c r="R1" s="3"/>
      <c r="S1" s="3"/>
    </row>
    <row r="2" spans="1:19" ht="28" x14ac:dyDescent="0.6">
      <c r="A2" s="1" t="s">
        <v>1</v>
      </c>
      <c r="B2" s="2"/>
      <c r="C2" s="3"/>
      <c r="D2" s="3"/>
      <c r="E2" s="147" t="s">
        <v>2</v>
      </c>
      <c r="F2" s="147"/>
      <c r="G2" s="147"/>
      <c r="H2" s="147"/>
      <c r="I2" s="147"/>
      <c r="J2" s="147"/>
      <c r="K2" s="147"/>
      <c r="L2" s="24"/>
      <c r="M2" s="24"/>
      <c r="N2" s="3"/>
      <c r="O2" s="3"/>
      <c r="P2" s="3"/>
      <c r="Q2" s="3"/>
      <c r="R2" s="3"/>
      <c r="S2" s="3"/>
    </row>
    <row r="3" spans="1:19" x14ac:dyDescent="0.35">
      <c r="A3" s="3"/>
      <c r="B3" s="3"/>
      <c r="C3" s="3"/>
      <c r="D3" s="3"/>
      <c r="E3" s="3"/>
      <c r="F3" s="3"/>
      <c r="G3" s="3"/>
      <c r="H3" s="3"/>
      <c r="I3" s="3"/>
      <c r="J3" s="3"/>
      <c r="K3" s="3"/>
      <c r="L3" s="3"/>
      <c r="M3" s="3"/>
      <c r="N3" s="3"/>
      <c r="O3" s="3"/>
      <c r="P3" s="3"/>
      <c r="Q3" s="3"/>
      <c r="R3" s="3"/>
      <c r="S3" s="3"/>
    </row>
    <row r="4" spans="1:19" ht="31" x14ac:dyDescent="0.7">
      <c r="A4" s="4"/>
      <c r="B4" s="5"/>
      <c r="C4" s="3"/>
      <c r="D4" s="3"/>
      <c r="E4" s="149"/>
      <c r="F4" s="149"/>
      <c r="G4" s="149"/>
      <c r="H4" s="149"/>
      <c r="I4" s="149"/>
      <c r="J4" s="149"/>
      <c r="K4" s="149"/>
      <c r="L4" s="149"/>
      <c r="M4" s="149"/>
      <c r="N4" s="12"/>
      <c r="O4" s="3"/>
      <c r="P4" s="3"/>
      <c r="Q4" s="3"/>
      <c r="R4" s="3"/>
      <c r="S4" s="3"/>
    </row>
    <row r="5" spans="1:19" ht="28" x14ac:dyDescent="0.6">
      <c r="A5" s="3"/>
      <c r="B5" s="3"/>
      <c r="C5" s="3"/>
      <c r="E5" s="148" t="s">
        <v>71</v>
      </c>
      <c r="F5" s="148"/>
      <c r="G5" s="148"/>
      <c r="H5" s="148"/>
      <c r="I5" s="148"/>
      <c r="J5" s="148"/>
      <c r="K5" s="148"/>
      <c r="L5" s="23"/>
      <c r="M5" s="23"/>
      <c r="N5" s="23"/>
      <c r="O5" s="3"/>
      <c r="P5" s="3"/>
      <c r="Q5" s="3"/>
      <c r="R5" s="3"/>
      <c r="S5" s="3"/>
    </row>
    <row r="6" spans="1:19" x14ac:dyDescent="0.35">
      <c r="A6" s="3"/>
      <c r="B6" s="3"/>
      <c r="C6" s="3"/>
      <c r="D6" s="3"/>
      <c r="E6" s="3"/>
      <c r="F6" s="3"/>
      <c r="G6" s="3"/>
      <c r="H6" s="3"/>
      <c r="I6" s="3"/>
      <c r="J6" s="3"/>
      <c r="K6" s="3"/>
      <c r="L6" s="3"/>
      <c r="M6" s="3"/>
      <c r="N6" s="3"/>
      <c r="O6" s="3"/>
      <c r="P6" s="3"/>
      <c r="Q6" s="3"/>
      <c r="R6" s="3"/>
      <c r="S6" s="3"/>
    </row>
    <row r="7" spans="1:19" ht="20.5" thickBot="1" x14ac:dyDescent="0.45">
      <c r="A7" s="3"/>
      <c r="B7" s="3"/>
      <c r="C7" s="4" t="s">
        <v>3</v>
      </c>
      <c r="D7" s="6" t="s">
        <v>79</v>
      </c>
      <c r="E7" s="3"/>
      <c r="F7" s="3"/>
      <c r="G7" s="3"/>
      <c r="H7" s="3"/>
      <c r="I7" s="3"/>
      <c r="J7" s="3"/>
      <c r="K7" s="3"/>
      <c r="L7" s="3"/>
      <c r="M7" s="3"/>
      <c r="N7" s="3"/>
      <c r="O7" s="3"/>
      <c r="P7" s="3"/>
      <c r="Q7" s="3"/>
      <c r="R7" s="3"/>
      <c r="S7" s="3"/>
    </row>
    <row r="8" spans="1:19" x14ac:dyDescent="0.35">
      <c r="A8" s="3"/>
      <c r="B8" s="3"/>
      <c r="C8" s="5"/>
      <c r="D8" s="7"/>
      <c r="E8" s="3"/>
      <c r="F8" s="3"/>
      <c r="G8" s="3"/>
      <c r="H8" s="3"/>
      <c r="I8" s="3"/>
      <c r="J8" s="3"/>
      <c r="K8" s="3"/>
      <c r="L8" s="3"/>
      <c r="M8" s="139"/>
      <c r="N8" s="139"/>
      <c r="O8" s="139"/>
      <c r="P8" s="139"/>
      <c r="Q8" s="139"/>
      <c r="R8" s="139"/>
      <c r="S8" s="139"/>
    </row>
    <row r="9" spans="1:19" ht="28.5" customHeight="1" thickBot="1" x14ac:dyDescent="0.7">
      <c r="A9" s="3"/>
      <c r="B9" s="3"/>
      <c r="C9" s="4" t="s">
        <v>4</v>
      </c>
      <c r="D9" s="140" t="s">
        <v>80</v>
      </c>
      <c r="E9" s="141"/>
      <c r="F9" s="141"/>
      <c r="G9" s="141"/>
      <c r="H9" s="141"/>
      <c r="I9" s="141"/>
      <c r="J9" s="141"/>
      <c r="K9" s="3"/>
      <c r="L9" s="3"/>
      <c r="M9" s="3"/>
      <c r="N9" s="3"/>
      <c r="O9" s="3"/>
      <c r="P9" s="3"/>
      <c r="Q9" s="3"/>
      <c r="R9" s="3"/>
      <c r="S9" s="3"/>
    </row>
    <row r="10" spans="1:19" x14ac:dyDescent="0.35">
      <c r="A10" s="3"/>
      <c r="B10" s="5"/>
      <c r="C10" s="3"/>
      <c r="D10" s="3"/>
      <c r="E10" s="3"/>
      <c r="F10" s="3"/>
      <c r="G10" s="3"/>
      <c r="H10" s="3"/>
      <c r="I10" s="3"/>
      <c r="J10" s="3"/>
      <c r="K10" s="3"/>
      <c r="L10" s="3"/>
      <c r="M10" s="3"/>
      <c r="N10" s="3"/>
      <c r="O10" s="3"/>
      <c r="P10" s="3"/>
      <c r="Q10" s="3"/>
      <c r="R10" s="3"/>
      <c r="S10" s="3"/>
    </row>
    <row r="11" spans="1:19" s="21" customFormat="1" ht="37.5" customHeight="1" x14ac:dyDescent="0.55000000000000004">
      <c r="A11" s="17"/>
      <c r="B11" s="18" t="s">
        <v>22</v>
      </c>
      <c r="C11" s="19" t="s">
        <v>23</v>
      </c>
      <c r="D11" s="20"/>
      <c r="E11" s="20"/>
      <c r="F11" s="20"/>
      <c r="G11" s="20"/>
      <c r="H11" s="20"/>
      <c r="I11" s="20"/>
      <c r="J11" s="20"/>
      <c r="K11" s="20"/>
      <c r="L11" s="20"/>
      <c r="M11" s="20"/>
      <c r="N11" s="145"/>
      <c r="O11" s="139"/>
      <c r="P11" s="139"/>
      <c r="Q11" s="142"/>
      <c r="R11" s="143"/>
      <c r="S11" s="143"/>
    </row>
    <row r="12" spans="1:19" ht="30" customHeight="1" x14ac:dyDescent="0.4">
      <c r="A12" s="8"/>
      <c r="B12" s="9"/>
      <c r="C12" s="9"/>
      <c r="D12" s="3"/>
      <c r="E12" s="3"/>
      <c r="F12" s="3"/>
      <c r="G12" s="3"/>
      <c r="H12" s="3"/>
      <c r="I12" s="3"/>
      <c r="J12" s="3"/>
      <c r="K12" s="3"/>
      <c r="L12" s="3"/>
      <c r="M12" s="3"/>
      <c r="N12" s="139"/>
      <c r="O12" s="139"/>
      <c r="P12" s="139"/>
      <c r="Q12" s="143"/>
      <c r="R12" s="143"/>
      <c r="S12" s="143"/>
    </row>
    <row r="13" spans="1:19" ht="15" customHeight="1" thickBot="1" x14ac:dyDescent="0.4">
      <c r="A13" s="3"/>
      <c r="B13" s="3"/>
      <c r="C13" s="3"/>
      <c r="D13" s="3"/>
      <c r="E13" s="3"/>
      <c r="F13" s="3"/>
      <c r="G13" s="3"/>
      <c r="H13" s="3"/>
      <c r="I13" s="3"/>
      <c r="J13" s="3"/>
      <c r="K13" s="3"/>
      <c r="L13" s="3"/>
      <c r="M13" s="3"/>
      <c r="N13" s="146"/>
      <c r="O13" s="146"/>
      <c r="P13" s="146"/>
      <c r="Q13" s="144"/>
      <c r="R13" s="144"/>
      <c r="S13" s="144"/>
    </row>
    <row r="14" spans="1:19" ht="30" customHeight="1" x14ac:dyDescent="0.75">
      <c r="A14" s="58" t="s">
        <v>5</v>
      </c>
      <c r="B14" s="46" t="s">
        <v>6</v>
      </c>
      <c r="C14" s="47"/>
      <c r="D14" s="70" t="s">
        <v>7</v>
      </c>
      <c r="E14" s="70"/>
      <c r="F14" s="70" t="s">
        <v>8</v>
      </c>
      <c r="G14" s="70"/>
      <c r="H14" s="70"/>
      <c r="I14" s="70"/>
      <c r="J14" s="125" t="s">
        <v>9</v>
      </c>
      <c r="K14" s="126"/>
      <c r="L14" s="126"/>
      <c r="M14" s="126"/>
      <c r="N14" s="126"/>
      <c r="O14" s="126"/>
      <c r="P14" s="126"/>
      <c r="Q14" s="126"/>
      <c r="R14" s="126"/>
      <c r="S14" s="127"/>
    </row>
    <row r="15" spans="1:19" ht="30" customHeight="1" x14ac:dyDescent="0.75">
      <c r="A15" s="59"/>
      <c r="B15" s="48"/>
      <c r="C15" s="49"/>
      <c r="D15" s="25" t="s">
        <v>10</v>
      </c>
      <c r="E15" s="25" t="s">
        <v>11</v>
      </c>
      <c r="F15" s="52" t="s">
        <v>12</v>
      </c>
      <c r="G15" s="52"/>
      <c r="H15" s="52" t="s">
        <v>13</v>
      </c>
      <c r="I15" s="52"/>
      <c r="J15" s="128"/>
      <c r="K15" s="129"/>
      <c r="L15" s="129"/>
      <c r="M15" s="129"/>
      <c r="N15" s="129"/>
      <c r="O15" s="129"/>
      <c r="P15" s="129"/>
      <c r="Q15" s="129"/>
      <c r="R15" s="129"/>
      <c r="S15" s="130"/>
    </row>
    <row r="16" spans="1:19" ht="30" customHeight="1" x14ac:dyDescent="0.35">
      <c r="A16" s="60"/>
      <c r="B16" s="50"/>
      <c r="C16" s="51"/>
      <c r="D16" s="26" t="s">
        <v>14</v>
      </c>
      <c r="E16" s="26" t="s">
        <v>15</v>
      </c>
      <c r="F16" s="53" t="s">
        <v>16</v>
      </c>
      <c r="G16" s="53"/>
      <c r="H16" s="53" t="s">
        <v>17</v>
      </c>
      <c r="I16" s="53"/>
      <c r="J16" s="131"/>
      <c r="K16" s="132"/>
      <c r="L16" s="132"/>
      <c r="M16" s="132"/>
      <c r="N16" s="132"/>
      <c r="O16" s="132"/>
      <c r="P16" s="132"/>
      <c r="Q16" s="132"/>
      <c r="R16" s="132"/>
      <c r="S16" s="133"/>
    </row>
    <row r="17" spans="1:19" ht="36" customHeight="1" x14ac:dyDescent="0.35">
      <c r="A17" s="44">
        <v>1</v>
      </c>
      <c r="B17" s="61" t="s">
        <v>18</v>
      </c>
      <c r="C17" s="64" t="s">
        <v>60</v>
      </c>
      <c r="D17" s="67">
        <f>IF(D22=0,0,ROUND(D20/D22*100,1))</f>
        <v>51.7</v>
      </c>
      <c r="E17" s="67">
        <f>IF(E22=0,0,ROUND(E20/E22*100,1))</f>
        <v>56.6</v>
      </c>
      <c r="F17" s="73">
        <f>E17-D17</f>
        <v>4.8999999999999986</v>
      </c>
      <c r="G17" s="74"/>
      <c r="H17" s="73">
        <f>IF(D17=0,0,ROUND(E17/D17*100,1))</f>
        <v>109.5</v>
      </c>
      <c r="I17" s="74"/>
      <c r="J17" s="108" t="s">
        <v>72</v>
      </c>
      <c r="K17" s="109"/>
      <c r="L17" s="109"/>
      <c r="M17" s="109"/>
      <c r="N17" s="109"/>
      <c r="O17" s="109"/>
      <c r="P17" s="109"/>
      <c r="Q17" s="109"/>
      <c r="R17" s="109"/>
      <c r="S17" s="110"/>
    </row>
    <row r="18" spans="1:19" ht="156.75" customHeight="1" x14ac:dyDescent="0.35">
      <c r="A18" s="45"/>
      <c r="B18" s="62"/>
      <c r="C18" s="65"/>
      <c r="D18" s="68"/>
      <c r="E18" s="68"/>
      <c r="F18" s="75"/>
      <c r="G18" s="76"/>
      <c r="H18" s="75"/>
      <c r="I18" s="76"/>
      <c r="J18" s="111"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56.6 por ciento en comparación con la meta programada del 51.7 por ciento, representa un cumplimiento de la meta del 109.5 por ciento, colocando el indicador en un semáforo de color AMARILLO. 
SI hubo variación en el indicador y SI hubo variación en variables.</v>
      </c>
      <c r="K18" s="112"/>
      <c r="L18" s="112"/>
      <c r="M18" s="112"/>
      <c r="N18" s="112"/>
      <c r="O18" s="112"/>
      <c r="P18" s="112"/>
      <c r="Q18" s="112"/>
      <c r="R18" s="112"/>
      <c r="S18" s="113"/>
    </row>
    <row r="19" spans="1:19" ht="244.5" customHeight="1" x14ac:dyDescent="0.35">
      <c r="A19" s="45"/>
      <c r="B19" s="63"/>
      <c r="C19" s="66"/>
      <c r="D19" s="69"/>
      <c r="E19" s="69"/>
      <c r="F19" s="77"/>
      <c r="G19" s="78"/>
      <c r="H19" s="77"/>
      <c r="I19" s="78"/>
      <c r="J19" s="134" t="s">
        <v>86</v>
      </c>
      <c r="K19" s="135"/>
      <c r="L19" s="135"/>
      <c r="M19" s="135"/>
      <c r="N19" s="135"/>
      <c r="O19" s="135"/>
      <c r="P19" s="135"/>
      <c r="Q19" s="135"/>
      <c r="R19" s="135"/>
      <c r="S19" s="136"/>
    </row>
    <row r="20" spans="1:19" ht="41.25" customHeight="1" x14ac:dyDescent="0.35">
      <c r="A20" s="45"/>
      <c r="B20" s="79" t="s">
        <v>19</v>
      </c>
      <c r="C20" s="81" t="s">
        <v>61</v>
      </c>
      <c r="D20" s="56">
        <v>4500</v>
      </c>
      <c r="E20" s="56">
        <v>5092</v>
      </c>
      <c r="F20" s="73">
        <f t="shared" ref="F20" si="0">E20-D20</f>
        <v>592</v>
      </c>
      <c r="G20" s="74"/>
      <c r="H20" s="73">
        <f t="shared" ref="H20" si="1">IF(D20=0,0,ROUND(E20/D20*100,1))</f>
        <v>113.2</v>
      </c>
      <c r="I20" s="74"/>
      <c r="J20" s="108" t="s">
        <v>74</v>
      </c>
      <c r="K20" s="109"/>
      <c r="L20" s="109"/>
      <c r="M20" s="109"/>
      <c r="N20" s="109"/>
      <c r="O20" s="109"/>
      <c r="P20" s="109"/>
      <c r="Q20" s="109"/>
      <c r="R20" s="109"/>
      <c r="S20" s="110"/>
    </row>
    <row r="21" spans="1:19" ht="205.5" customHeight="1" thickBot="1" x14ac:dyDescent="0.4">
      <c r="A21" s="45"/>
      <c r="B21" s="80"/>
      <c r="C21" s="82"/>
      <c r="D21" s="57"/>
      <c r="E21" s="57"/>
      <c r="F21" s="77"/>
      <c r="G21" s="78"/>
      <c r="H21" s="77"/>
      <c r="I21" s="78"/>
      <c r="J21" s="105" t="s">
        <v>81</v>
      </c>
      <c r="K21" s="106"/>
      <c r="L21" s="106"/>
      <c r="M21" s="106"/>
      <c r="N21" s="106"/>
      <c r="O21" s="106"/>
      <c r="P21" s="106"/>
      <c r="Q21" s="106"/>
      <c r="R21" s="106"/>
      <c r="S21" s="107"/>
    </row>
    <row r="22" spans="1:19" ht="34.5" customHeight="1" x14ac:dyDescent="0.35">
      <c r="A22" s="45"/>
      <c r="B22" s="43" t="s">
        <v>20</v>
      </c>
      <c r="C22" s="42" t="s">
        <v>62</v>
      </c>
      <c r="D22" s="41">
        <v>8700</v>
      </c>
      <c r="E22" s="41">
        <v>8994</v>
      </c>
      <c r="F22" s="40">
        <f>E22-D22</f>
        <v>294</v>
      </c>
      <c r="G22" s="40"/>
      <c r="H22" s="40">
        <f>IF(D22=0,0,ROUND(E22/D22*100,1))</f>
        <v>103.4</v>
      </c>
      <c r="I22" s="40"/>
      <c r="J22" s="102" t="s">
        <v>76</v>
      </c>
      <c r="K22" s="103"/>
      <c r="L22" s="103"/>
      <c r="M22" s="103"/>
      <c r="N22" s="103"/>
      <c r="O22" s="103"/>
      <c r="P22" s="103"/>
      <c r="Q22" s="103"/>
      <c r="R22" s="103"/>
      <c r="S22" s="104"/>
    </row>
    <row r="23" spans="1:19" ht="210.75" customHeight="1" thickBot="1" x14ac:dyDescent="0.4">
      <c r="A23" s="45"/>
      <c r="B23" s="43"/>
      <c r="C23" s="42"/>
      <c r="D23" s="41"/>
      <c r="E23" s="41"/>
      <c r="F23" s="40"/>
      <c r="G23" s="40"/>
      <c r="H23" s="40"/>
      <c r="I23" s="40"/>
      <c r="J23" s="105" t="s">
        <v>88</v>
      </c>
      <c r="K23" s="106"/>
      <c r="L23" s="106"/>
      <c r="M23" s="106"/>
      <c r="N23" s="106"/>
      <c r="O23" s="106"/>
      <c r="P23" s="106"/>
      <c r="Q23" s="106"/>
      <c r="R23" s="106"/>
      <c r="S23" s="107"/>
    </row>
    <row r="24" spans="1:19" ht="39.75" customHeight="1" x14ac:dyDescent="0.35">
      <c r="A24" s="45"/>
      <c r="B24" s="43"/>
      <c r="C24" s="42"/>
      <c r="D24" s="41"/>
      <c r="E24" s="41"/>
      <c r="F24" s="40"/>
      <c r="G24" s="40"/>
      <c r="H24" s="40"/>
      <c r="I24" s="40"/>
      <c r="J24" s="102" t="s">
        <v>77</v>
      </c>
      <c r="K24" s="103"/>
      <c r="L24" s="103"/>
      <c r="M24" s="103"/>
      <c r="N24" s="103"/>
      <c r="O24" s="103"/>
      <c r="P24" s="103"/>
      <c r="Q24" s="103"/>
      <c r="R24" s="103"/>
      <c r="S24" s="104"/>
    </row>
    <row r="25" spans="1:19" ht="210.75" customHeight="1" thickBot="1" x14ac:dyDescent="0.4">
      <c r="A25" s="45"/>
      <c r="B25" s="43"/>
      <c r="C25" s="42"/>
      <c r="D25" s="41"/>
      <c r="E25" s="41"/>
      <c r="F25" s="40"/>
      <c r="G25" s="40"/>
      <c r="H25" s="40"/>
      <c r="I25" s="40"/>
      <c r="J25" s="105" t="s">
        <v>82</v>
      </c>
      <c r="K25" s="106"/>
      <c r="L25" s="106"/>
      <c r="M25" s="106"/>
      <c r="N25" s="106"/>
      <c r="O25" s="106"/>
      <c r="P25" s="106"/>
      <c r="Q25" s="106"/>
      <c r="R25" s="106"/>
      <c r="S25" s="107"/>
    </row>
    <row r="26" spans="1:19" ht="37.5" customHeight="1" thickBot="1" x14ac:dyDescent="0.4">
      <c r="A26" s="10"/>
      <c r="B26" s="11"/>
      <c r="C26" s="11"/>
      <c r="D26" s="11"/>
      <c r="E26" s="11"/>
      <c r="F26" s="11"/>
      <c r="G26" s="11"/>
      <c r="H26" s="11"/>
      <c r="I26" s="11"/>
      <c r="J26" s="11"/>
      <c r="K26" s="11"/>
      <c r="L26" s="11"/>
      <c r="M26" s="11"/>
      <c r="N26" s="11"/>
      <c r="O26" s="11"/>
      <c r="P26" s="11"/>
      <c r="Q26" s="11"/>
      <c r="R26" s="11"/>
      <c r="S26" s="11"/>
    </row>
    <row r="27" spans="1:19" ht="26.25" customHeight="1" x14ac:dyDescent="0.75">
      <c r="A27" s="58" t="s">
        <v>5</v>
      </c>
      <c r="B27" s="46" t="s">
        <v>6</v>
      </c>
      <c r="C27" s="47"/>
      <c r="D27" s="70" t="s">
        <v>7</v>
      </c>
      <c r="E27" s="70"/>
      <c r="F27" s="70" t="s">
        <v>8</v>
      </c>
      <c r="G27" s="70"/>
      <c r="H27" s="70"/>
      <c r="I27" s="70"/>
      <c r="J27" s="125" t="s">
        <v>9</v>
      </c>
      <c r="K27" s="126"/>
      <c r="L27" s="126"/>
      <c r="M27" s="126"/>
      <c r="N27" s="126"/>
      <c r="O27" s="126"/>
      <c r="P27" s="126"/>
      <c r="Q27" s="126"/>
      <c r="R27" s="126"/>
      <c r="S27" s="127"/>
    </row>
    <row r="28" spans="1:19" ht="30" customHeight="1" x14ac:dyDescent="0.75">
      <c r="A28" s="59"/>
      <c r="B28" s="48"/>
      <c r="C28" s="49"/>
      <c r="D28" s="25" t="s">
        <v>10</v>
      </c>
      <c r="E28" s="25" t="s">
        <v>11</v>
      </c>
      <c r="F28" s="52" t="s">
        <v>12</v>
      </c>
      <c r="G28" s="52"/>
      <c r="H28" s="52" t="s">
        <v>13</v>
      </c>
      <c r="I28" s="52"/>
      <c r="J28" s="128"/>
      <c r="K28" s="129"/>
      <c r="L28" s="129"/>
      <c r="M28" s="129"/>
      <c r="N28" s="129"/>
      <c r="O28" s="129"/>
      <c r="P28" s="129"/>
      <c r="Q28" s="129"/>
      <c r="R28" s="129"/>
      <c r="S28" s="130"/>
    </row>
    <row r="29" spans="1:19" ht="26.25" customHeight="1" x14ac:dyDescent="0.35">
      <c r="A29" s="60"/>
      <c r="B29" s="50"/>
      <c r="C29" s="51"/>
      <c r="D29" s="26" t="s">
        <v>14</v>
      </c>
      <c r="E29" s="26" t="s">
        <v>15</v>
      </c>
      <c r="F29" s="53" t="s">
        <v>16</v>
      </c>
      <c r="G29" s="53"/>
      <c r="H29" s="53" t="s">
        <v>17</v>
      </c>
      <c r="I29" s="53"/>
      <c r="J29" s="131"/>
      <c r="K29" s="132"/>
      <c r="L29" s="132"/>
      <c r="M29" s="132"/>
      <c r="N29" s="132"/>
      <c r="O29" s="132"/>
      <c r="P29" s="132"/>
      <c r="Q29" s="132"/>
      <c r="R29" s="132"/>
      <c r="S29" s="133"/>
    </row>
    <row r="30" spans="1:19" ht="38.25" customHeight="1" x14ac:dyDescent="0.35">
      <c r="A30" s="37">
        <v>2</v>
      </c>
      <c r="B30" s="61" t="s">
        <v>18</v>
      </c>
      <c r="C30" s="64" t="s">
        <v>24</v>
      </c>
      <c r="D30" s="67">
        <f>IF(D35=0,0,ROUND(D33/D35*100,1))</f>
        <v>88.9</v>
      </c>
      <c r="E30" s="67">
        <f>IF(E35=0,0,ROUND(E33/E35*100,1))</f>
        <v>91.4</v>
      </c>
      <c r="F30" s="73">
        <f>E30-D30</f>
        <v>2.5</v>
      </c>
      <c r="G30" s="74"/>
      <c r="H30" s="73">
        <f>IF(D30=0,0,ROUND(E30/D30*100,1))</f>
        <v>102.8</v>
      </c>
      <c r="I30" s="74"/>
      <c r="J30" s="108" t="s">
        <v>72</v>
      </c>
      <c r="K30" s="109"/>
      <c r="L30" s="109"/>
      <c r="M30" s="109"/>
      <c r="N30" s="109"/>
      <c r="O30" s="109"/>
      <c r="P30" s="109"/>
      <c r="Q30" s="109"/>
      <c r="R30" s="109"/>
      <c r="S30" s="110"/>
    </row>
    <row r="31" spans="1:19" ht="145.5" customHeight="1" x14ac:dyDescent="0.35">
      <c r="A31" s="38"/>
      <c r="B31" s="62"/>
      <c r="C31" s="65"/>
      <c r="D31" s="68"/>
      <c r="E31" s="68"/>
      <c r="F31" s="75"/>
      <c r="G31" s="76"/>
      <c r="H31" s="75"/>
      <c r="I31" s="76"/>
      <c r="J31" s="111" t="str">
        <f>"El indicador al final del período de evaluación registró un alcanzado del "&amp;E30&amp;" por ciento en comparación con la meta programada del "&amp;D30&amp;" por ciento, representa un cumplimiento de la meta del "&amp;H30&amp;" por ciento, colocando el indicador en un semáforo de color "&amp;IF(AND(D30=0,H30=0),"",IF(AND(H30&gt;=95,H30&lt;=105,H33&gt;=95,H33&lt;=105,H35&gt;=95,H35&lt;=105),"VERDE:SE LOGRÓ LA META",IF(AND(H30&gt;=95,H30&lt;=105,H33&lt;95),"VERDE:AUNQUE EL INDICADOR ES VERDE, HAY VARIACIÓN EN VARIABLES",IF(AND(H30&gt;=95,H30&lt;=105,H33&gt;105),"VERDE:AUNQUE EL INDICADOR ES VERDE, HAY VARIACIÓN EN VARIABLES",IF(AND(H30&gt;=95,H30&lt;=105,H35&lt;95),"VERDE:AUNQUE EL INDICADOR ES VERDE, HAY VARIACIÓN EN VARIABLES",IF(AND(H30&gt;=95,H30&lt;=105,H35&gt;105),"VERDE:AUNQUE EL INDICADOR ES VERDE, HAY VARIACIÓN EN VARIABLES",IF(OR(AND(H30&gt;=90,H30&lt;95),AND(H30&gt;105,H30&lt;=110)),"AMARILLO",IF(OR(H30&lt;90,H30&gt;110),"ROJO",IF(AND(D30&lt;&gt;0,E30=0),"ROJO","")))))))))&amp;". 
"&amp;IF(AND(D30=0,E30=0),"NO",IF(OR(H30&lt;95,H30&gt;105),"SI","NO"))&amp;" hubo variación en el indicador y "&amp;IF(AND(D33=0,D35=0,H33=0,H35=0),"NO",IF(OR(H33&lt;95,H33&gt;105,H35&lt;95,H35&gt;105),"SI","NO"))&amp;" hubo variación en variables."</f>
        <v>El indicador al final del período de evaluación registró un alcanzado del 91.4 por ciento en comparación con la meta programada del 88.9 por ciento, representa un cumplimiento de la meta del 102.8 por ciento, colocando el indicador en un semáforo de color VERDE:AUNQUE EL INDICADOR ES VERDE, HAY VARIACIÓN EN VARIABLES. 
NO hubo variación en el indicador y SI hubo variación en variables.</v>
      </c>
      <c r="K31" s="112"/>
      <c r="L31" s="112"/>
      <c r="M31" s="112"/>
      <c r="N31" s="112"/>
      <c r="O31" s="112"/>
      <c r="P31" s="112"/>
      <c r="Q31" s="112"/>
      <c r="R31" s="112"/>
      <c r="S31" s="113"/>
    </row>
    <row r="32" spans="1:19" ht="239.25" customHeight="1" x14ac:dyDescent="0.35">
      <c r="A32" s="38"/>
      <c r="B32" s="63"/>
      <c r="C32" s="66"/>
      <c r="D32" s="69"/>
      <c r="E32" s="69"/>
      <c r="F32" s="77"/>
      <c r="G32" s="78"/>
      <c r="H32" s="77"/>
      <c r="I32" s="78"/>
      <c r="J32" s="134" t="s">
        <v>89</v>
      </c>
      <c r="K32" s="135"/>
      <c r="L32" s="135"/>
      <c r="M32" s="135"/>
      <c r="N32" s="135"/>
      <c r="O32" s="135"/>
      <c r="P32" s="135"/>
      <c r="Q32" s="135"/>
      <c r="R32" s="135"/>
      <c r="S32" s="136"/>
    </row>
    <row r="33" spans="1:19" ht="38.25" customHeight="1" x14ac:dyDescent="0.35">
      <c r="A33" s="38"/>
      <c r="B33" s="43" t="s">
        <v>19</v>
      </c>
      <c r="C33" s="54" t="s">
        <v>25</v>
      </c>
      <c r="D33" s="56">
        <v>2400</v>
      </c>
      <c r="E33" s="56">
        <v>2590</v>
      </c>
      <c r="F33" s="40">
        <f t="shared" ref="F33:F35" si="2">E33-D33</f>
        <v>190</v>
      </c>
      <c r="G33" s="40"/>
      <c r="H33" s="40">
        <f t="shared" ref="H33:H35" si="3">IF(D33=0,0,ROUND(E33/D33*100,1))</f>
        <v>107.9</v>
      </c>
      <c r="I33" s="40"/>
      <c r="J33" s="108" t="s">
        <v>74</v>
      </c>
      <c r="K33" s="109"/>
      <c r="L33" s="109"/>
      <c r="M33" s="109"/>
      <c r="N33" s="109"/>
      <c r="O33" s="109"/>
      <c r="P33" s="109"/>
      <c r="Q33" s="109"/>
      <c r="R33" s="109"/>
      <c r="S33" s="110"/>
    </row>
    <row r="34" spans="1:19" ht="173.25" customHeight="1" thickBot="1" x14ac:dyDescent="0.4">
      <c r="A34" s="38"/>
      <c r="B34" s="43"/>
      <c r="C34" s="55"/>
      <c r="D34" s="57"/>
      <c r="E34" s="57"/>
      <c r="F34" s="40"/>
      <c r="G34" s="40"/>
      <c r="H34" s="40"/>
      <c r="I34" s="40"/>
      <c r="J34" s="105" t="s">
        <v>81</v>
      </c>
      <c r="K34" s="106"/>
      <c r="L34" s="106"/>
      <c r="M34" s="106"/>
      <c r="N34" s="106"/>
      <c r="O34" s="106"/>
      <c r="P34" s="106"/>
      <c r="Q34" s="106"/>
      <c r="R34" s="106"/>
      <c r="S34" s="107"/>
    </row>
    <row r="35" spans="1:19" ht="37.5" customHeight="1" x14ac:dyDescent="0.35">
      <c r="A35" s="38"/>
      <c r="B35" s="99" t="s">
        <v>20</v>
      </c>
      <c r="C35" s="98" t="s">
        <v>42</v>
      </c>
      <c r="D35" s="150">
        <v>2700</v>
      </c>
      <c r="E35" s="150">
        <v>2835</v>
      </c>
      <c r="F35" s="40">
        <f t="shared" si="2"/>
        <v>135</v>
      </c>
      <c r="G35" s="40"/>
      <c r="H35" s="40">
        <f t="shared" si="3"/>
        <v>105</v>
      </c>
      <c r="I35" s="40"/>
      <c r="J35" s="102" t="s">
        <v>76</v>
      </c>
      <c r="K35" s="103"/>
      <c r="L35" s="103"/>
      <c r="M35" s="103"/>
      <c r="N35" s="103"/>
      <c r="O35" s="103"/>
      <c r="P35" s="103"/>
      <c r="Q35" s="103"/>
      <c r="R35" s="103"/>
      <c r="S35" s="104"/>
    </row>
    <row r="36" spans="1:19" ht="198" customHeight="1" thickBot="1" x14ac:dyDescent="0.4">
      <c r="A36" s="38"/>
      <c r="B36" s="99"/>
      <c r="C36" s="98"/>
      <c r="D36" s="150"/>
      <c r="E36" s="150"/>
      <c r="F36" s="40"/>
      <c r="G36" s="40"/>
      <c r="H36" s="40"/>
      <c r="I36" s="40"/>
      <c r="J36" s="105" t="s">
        <v>88</v>
      </c>
      <c r="K36" s="106"/>
      <c r="L36" s="106"/>
      <c r="M36" s="106"/>
      <c r="N36" s="106"/>
      <c r="O36" s="106"/>
      <c r="P36" s="106"/>
      <c r="Q36" s="106"/>
      <c r="R36" s="106"/>
      <c r="S36" s="107"/>
    </row>
    <row r="37" spans="1:19" ht="39" customHeight="1" x14ac:dyDescent="0.35">
      <c r="A37" s="38"/>
      <c r="B37" s="99"/>
      <c r="C37" s="98"/>
      <c r="D37" s="150"/>
      <c r="E37" s="150"/>
      <c r="F37" s="40"/>
      <c r="G37" s="40"/>
      <c r="H37" s="40"/>
      <c r="I37" s="40"/>
      <c r="J37" s="102" t="s">
        <v>77</v>
      </c>
      <c r="K37" s="103"/>
      <c r="L37" s="103"/>
      <c r="M37" s="103"/>
      <c r="N37" s="103"/>
      <c r="O37" s="103"/>
      <c r="P37" s="103"/>
      <c r="Q37" s="103"/>
      <c r="R37" s="103"/>
      <c r="S37" s="104"/>
    </row>
    <row r="38" spans="1:19" ht="198" customHeight="1" thickBot="1" x14ac:dyDescent="0.4">
      <c r="A38" s="39"/>
      <c r="B38" s="99"/>
      <c r="C38" s="98"/>
      <c r="D38" s="150"/>
      <c r="E38" s="150"/>
      <c r="F38" s="40"/>
      <c r="G38" s="40"/>
      <c r="H38" s="40"/>
      <c r="I38" s="40"/>
      <c r="J38" s="105" t="s">
        <v>82</v>
      </c>
      <c r="K38" s="106"/>
      <c r="L38" s="106"/>
      <c r="M38" s="106"/>
      <c r="N38" s="106"/>
      <c r="O38" s="106"/>
      <c r="P38" s="106"/>
      <c r="Q38" s="106"/>
      <c r="R38" s="106"/>
      <c r="S38" s="107"/>
    </row>
    <row r="39" spans="1:19" ht="42" customHeight="1" thickBot="1" x14ac:dyDescent="0.4">
      <c r="A39" s="114"/>
      <c r="B39" s="115"/>
      <c r="C39" s="115"/>
      <c r="D39" s="115"/>
      <c r="E39" s="115"/>
      <c r="F39" s="115"/>
      <c r="G39" s="115"/>
      <c r="H39" s="115"/>
      <c r="I39" s="115"/>
      <c r="J39" s="115"/>
      <c r="K39" s="115"/>
      <c r="L39" s="115"/>
      <c r="M39" s="115"/>
      <c r="N39" s="115"/>
      <c r="O39" s="115"/>
      <c r="P39" s="115"/>
      <c r="Q39" s="115"/>
      <c r="R39" s="115"/>
      <c r="S39" s="116"/>
    </row>
    <row r="40" spans="1:19" ht="26.25" customHeight="1" x14ac:dyDescent="0.75">
      <c r="A40" s="58" t="s">
        <v>5</v>
      </c>
      <c r="B40" s="46" t="s">
        <v>6</v>
      </c>
      <c r="C40" s="47"/>
      <c r="D40" s="70" t="s">
        <v>7</v>
      </c>
      <c r="E40" s="70"/>
      <c r="F40" s="70" t="s">
        <v>8</v>
      </c>
      <c r="G40" s="70"/>
      <c r="H40" s="70"/>
      <c r="I40" s="70"/>
      <c r="J40" s="125" t="s">
        <v>9</v>
      </c>
      <c r="K40" s="126"/>
      <c r="L40" s="126"/>
      <c r="M40" s="126"/>
      <c r="N40" s="126"/>
      <c r="O40" s="126"/>
      <c r="P40" s="126"/>
      <c r="Q40" s="126"/>
      <c r="R40" s="126"/>
      <c r="S40" s="127"/>
    </row>
    <row r="41" spans="1:19" ht="30" customHeight="1" x14ac:dyDescent="0.75">
      <c r="A41" s="59"/>
      <c r="B41" s="48"/>
      <c r="C41" s="49"/>
      <c r="D41" s="25" t="s">
        <v>10</v>
      </c>
      <c r="E41" s="25" t="s">
        <v>11</v>
      </c>
      <c r="F41" s="52" t="s">
        <v>12</v>
      </c>
      <c r="G41" s="52"/>
      <c r="H41" s="52" t="s">
        <v>13</v>
      </c>
      <c r="I41" s="52"/>
      <c r="J41" s="128"/>
      <c r="K41" s="129"/>
      <c r="L41" s="129"/>
      <c r="M41" s="129"/>
      <c r="N41" s="129"/>
      <c r="O41" s="129"/>
      <c r="P41" s="129"/>
      <c r="Q41" s="129"/>
      <c r="R41" s="129"/>
      <c r="S41" s="130"/>
    </row>
    <row r="42" spans="1:19" ht="26.25" customHeight="1" x14ac:dyDescent="0.35">
      <c r="A42" s="60"/>
      <c r="B42" s="50"/>
      <c r="C42" s="51"/>
      <c r="D42" s="26" t="s">
        <v>14</v>
      </c>
      <c r="E42" s="26" t="s">
        <v>15</v>
      </c>
      <c r="F42" s="53" t="s">
        <v>16</v>
      </c>
      <c r="G42" s="53"/>
      <c r="H42" s="53" t="s">
        <v>17</v>
      </c>
      <c r="I42" s="53"/>
      <c r="J42" s="131"/>
      <c r="K42" s="132"/>
      <c r="L42" s="132"/>
      <c r="M42" s="132"/>
      <c r="N42" s="132"/>
      <c r="O42" s="132"/>
      <c r="P42" s="132"/>
      <c r="Q42" s="132"/>
      <c r="R42" s="132"/>
      <c r="S42" s="133"/>
    </row>
    <row r="43" spans="1:19" ht="39.75" customHeight="1" x14ac:dyDescent="0.35">
      <c r="A43" s="37">
        <v>3</v>
      </c>
      <c r="B43" s="61" t="s">
        <v>18</v>
      </c>
      <c r="C43" s="64" t="s">
        <v>43</v>
      </c>
      <c r="D43" s="67">
        <f>IF(D48=0,0,ROUND(D46/D48*100,1))</f>
        <v>90</v>
      </c>
      <c r="E43" s="67">
        <f>IF(E48=0,0,ROUND(E46/E48*100,1))</f>
        <v>91.7</v>
      </c>
      <c r="F43" s="73">
        <f>E43-D43</f>
        <v>1.7000000000000028</v>
      </c>
      <c r="G43" s="74"/>
      <c r="H43" s="73">
        <f>IF(D43=0,0,ROUND(E43/D43*100,1))</f>
        <v>101.9</v>
      </c>
      <c r="I43" s="74"/>
      <c r="J43" s="108" t="s">
        <v>72</v>
      </c>
      <c r="K43" s="109"/>
      <c r="L43" s="109"/>
      <c r="M43" s="109"/>
      <c r="N43" s="109"/>
      <c r="O43" s="109"/>
      <c r="P43" s="109"/>
      <c r="Q43" s="109"/>
      <c r="R43" s="109"/>
      <c r="S43" s="110"/>
    </row>
    <row r="44" spans="1:19" ht="139.5" customHeight="1" x14ac:dyDescent="0.35">
      <c r="A44" s="38"/>
      <c r="B44" s="62"/>
      <c r="C44" s="65"/>
      <c r="D44" s="68"/>
      <c r="E44" s="68"/>
      <c r="F44" s="75"/>
      <c r="G44" s="76"/>
      <c r="H44" s="75"/>
      <c r="I44" s="76"/>
      <c r="J44" s="111" t="str">
        <f>"El indicador al final del período de evaluación registró un alcanzado del "&amp;E43&amp;" por ciento en comparación con la meta programada del "&amp;D43&amp;" por ciento, representa un cumplimiento de la meta del "&amp;H43&amp;" por ciento, colocando el indicador en un semáforo de color "&amp;IF(AND(D43=0,H43=0),"",IF(AND(H43&gt;=95,H43&lt;=105,H46&gt;=95,H46&lt;=105,H48&gt;=95,H48&lt;=105),"VERDE:SE LOGRÓ LA META",IF(AND(H43&gt;=95,H43&lt;=105,H46&lt;95),"VERDE:AUNQUE EL INDICADOR ES VERDE, HAY VARIACIÓN EN VARIABLES",IF(AND(H43&gt;=95,H43&lt;=105,H46&gt;105),"VERDE:AUNQUE EL INDICADOR ES VERDE, HAY VARIACIÓN EN VARIABLES",IF(AND(H43&gt;=95,H43&lt;=105,H48&lt;95),"VERDE:AUNQUE EL INDICADOR ES VERDE, HAY VARIACIÓN EN VARIABLES",IF(AND(H43&gt;=95,H43&lt;=105,H48&gt;105),"VERDE:AUNQUE EL INDICADOR ES VERDE, HAY VARIACIÓN EN VARIABLES",IF(OR(AND(H43&gt;=90,H43&lt;95),AND(H43&gt;105,H43&lt;=110)),"AMARILLO",IF(OR(H43&lt;90,H43&gt;110),"ROJO",IF(AND(D43&lt;&gt;0,E43=0),"ROJO","")))))))))&amp;". 
"&amp;IF(AND(D43=0,E43=0),"NO",IF(OR(H43&lt;95,H43&gt;105),"SI","NO"))&amp;" hubo variación en el indicador y "&amp;IF(AND(D46=0,D48=0,H46=0,H48=0),"NO",IF(OR(H46&lt;95,H46&gt;105,H48&lt;95,H48&gt;105),"SI","NO"))&amp;" hubo variación en variables."</f>
        <v>El indicador al final del período de evaluación registró un alcanzado del 91.7 por ciento en comparación con la meta programada del 90 por ciento, representa un cumplimiento de la meta del 101.9 por ciento, colocando el indicador en un semáforo de color VERDE:SE LOGRÓ LA META. 
NO hubo variación en el indicador y NO hubo variación en variables.</v>
      </c>
      <c r="K44" s="112"/>
      <c r="L44" s="112"/>
      <c r="M44" s="112"/>
      <c r="N44" s="112"/>
      <c r="O44" s="112"/>
      <c r="P44" s="112"/>
      <c r="Q44" s="112"/>
      <c r="R44" s="112"/>
      <c r="S44" s="113"/>
    </row>
    <row r="45" spans="1:19" ht="280.5" customHeight="1" x14ac:dyDescent="0.35">
      <c r="A45" s="38"/>
      <c r="B45" s="63"/>
      <c r="C45" s="66"/>
      <c r="D45" s="69"/>
      <c r="E45" s="69"/>
      <c r="F45" s="77"/>
      <c r="G45" s="78"/>
      <c r="H45" s="77"/>
      <c r="I45" s="78"/>
      <c r="J45" s="134" t="s">
        <v>90</v>
      </c>
      <c r="K45" s="135"/>
      <c r="L45" s="135"/>
      <c r="M45" s="135"/>
      <c r="N45" s="135"/>
      <c r="O45" s="135"/>
      <c r="P45" s="135"/>
      <c r="Q45" s="135"/>
      <c r="R45" s="135"/>
      <c r="S45" s="136"/>
    </row>
    <row r="46" spans="1:19" ht="42" customHeight="1" x14ac:dyDescent="0.35">
      <c r="A46" s="38"/>
      <c r="B46" s="43" t="s">
        <v>19</v>
      </c>
      <c r="C46" s="71" t="s">
        <v>44</v>
      </c>
      <c r="D46" s="41">
        <v>270</v>
      </c>
      <c r="E46" s="56">
        <v>275</v>
      </c>
      <c r="F46" s="73">
        <f>E46-D46</f>
        <v>5</v>
      </c>
      <c r="G46" s="74"/>
      <c r="H46" s="73">
        <f>IF(D46=0,0,ROUND(E46/D46*100,1))</f>
        <v>101.9</v>
      </c>
      <c r="I46" s="74"/>
      <c r="J46" s="108" t="s">
        <v>74</v>
      </c>
      <c r="K46" s="109"/>
      <c r="L46" s="109"/>
      <c r="M46" s="109"/>
      <c r="N46" s="109"/>
      <c r="O46" s="109"/>
      <c r="P46" s="109"/>
      <c r="Q46" s="109"/>
      <c r="R46" s="109"/>
      <c r="S46" s="110"/>
    </row>
    <row r="47" spans="1:19" ht="173.25" customHeight="1" thickBot="1" x14ac:dyDescent="0.4">
      <c r="A47" s="38"/>
      <c r="B47" s="43"/>
      <c r="C47" s="71"/>
      <c r="D47" s="41"/>
      <c r="E47" s="57"/>
      <c r="F47" s="77"/>
      <c r="G47" s="78"/>
      <c r="H47" s="77"/>
      <c r="I47" s="78"/>
      <c r="J47" s="105" t="s">
        <v>81</v>
      </c>
      <c r="K47" s="106"/>
      <c r="L47" s="106"/>
      <c r="M47" s="106"/>
      <c r="N47" s="106"/>
      <c r="O47" s="106"/>
      <c r="P47" s="106"/>
      <c r="Q47" s="106"/>
      <c r="R47" s="106"/>
      <c r="S47" s="107"/>
    </row>
    <row r="48" spans="1:19" ht="41.25" customHeight="1" x14ac:dyDescent="0.35">
      <c r="A48" s="38"/>
      <c r="B48" s="43" t="s">
        <v>20</v>
      </c>
      <c r="C48" s="42" t="s">
        <v>45</v>
      </c>
      <c r="D48" s="41">
        <v>300</v>
      </c>
      <c r="E48" s="41">
        <v>300</v>
      </c>
      <c r="F48" s="40">
        <f>E48-D48</f>
        <v>0</v>
      </c>
      <c r="G48" s="40"/>
      <c r="H48" s="40">
        <f>IF(D48=0,0,ROUND(E48/D48*100,1))</f>
        <v>100</v>
      </c>
      <c r="I48" s="40"/>
      <c r="J48" s="102" t="s">
        <v>76</v>
      </c>
      <c r="K48" s="103"/>
      <c r="L48" s="103"/>
      <c r="M48" s="103"/>
      <c r="N48" s="103"/>
      <c r="O48" s="103"/>
      <c r="P48" s="103"/>
      <c r="Q48" s="103"/>
      <c r="R48" s="103"/>
      <c r="S48" s="104"/>
    </row>
    <row r="49" spans="1:19" ht="156" customHeight="1" thickBot="1" x14ac:dyDescent="0.4">
      <c r="A49" s="38"/>
      <c r="B49" s="43"/>
      <c r="C49" s="42"/>
      <c r="D49" s="41"/>
      <c r="E49" s="41"/>
      <c r="F49" s="40"/>
      <c r="G49" s="40"/>
      <c r="H49" s="40"/>
      <c r="I49" s="40"/>
      <c r="J49" s="105" t="s">
        <v>91</v>
      </c>
      <c r="K49" s="106"/>
      <c r="L49" s="106"/>
      <c r="M49" s="106"/>
      <c r="N49" s="106"/>
      <c r="O49" s="106"/>
      <c r="P49" s="106"/>
      <c r="Q49" s="106"/>
      <c r="R49" s="106"/>
      <c r="S49" s="107"/>
    </row>
    <row r="50" spans="1:19" ht="42" customHeight="1" x14ac:dyDescent="0.35">
      <c r="A50" s="38"/>
      <c r="B50" s="43"/>
      <c r="C50" s="42"/>
      <c r="D50" s="41"/>
      <c r="E50" s="41"/>
      <c r="F50" s="40"/>
      <c r="G50" s="40"/>
      <c r="H50" s="40"/>
      <c r="I50" s="40"/>
      <c r="J50" s="102" t="s">
        <v>77</v>
      </c>
      <c r="K50" s="103"/>
      <c r="L50" s="103"/>
      <c r="M50" s="103"/>
      <c r="N50" s="103"/>
      <c r="O50" s="103"/>
      <c r="P50" s="103"/>
      <c r="Q50" s="103"/>
      <c r="R50" s="103"/>
      <c r="S50" s="104"/>
    </row>
    <row r="51" spans="1:19" ht="156" customHeight="1" thickBot="1" x14ac:dyDescent="0.4">
      <c r="A51" s="39"/>
      <c r="B51" s="43"/>
      <c r="C51" s="42"/>
      <c r="D51" s="41"/>
      <c r="E51" s="41"/>
      <c r="F51" s="40"/>
      <c r="G51" s="40"/>
      <c r="H51" s="40"/>
      <c r="I51" s="40"/>
      <c r="J51" s="105" t="s">
        <v>83</v>
      </c>
      <c r="K51" s="106"/>
      <c r="L51" s="106"/>
      <c r="M51" s="106"/>
      <c r="N51" s="106"/>
      <c r="O51" s="106"/>
      <c r="P51" s="106"/>
      <c r="Q51" s="106"/>
      <c r="R51" s="106"/>
      <c r="S51" s="107"/>
    </row>
    <row r="52" spans="1:19" ht="54" customHeight="1" thickBot="1" x14ac:dyDescent="0.4">
      <c r="A52" s="10"/>
      <c r="B52" s="11"/>
      <c r="C52" s="11"/>
      <c r="D52" s="11"/>
      <c r="E52" s="11"/>
      <c r="F52" s="11"/>
      <c r="G52" s="11"/>
      <c r="H52" s="11"/>
      <c r="I52" s="11"/>
      <c r="J52" s="11"/>
      <c r="K52" s="11"/>
      <c r="L52" s="11"/>
      <c r="M52" s="11"/>
      <c r="N52" s="11"/>
      <c r="O52" s="11"/>
      <c r="P52" s="11"/>
      <c r="Q52" s="11"/>
      <c r="R52" s="11"/>
      <c r="S52" s="11"/>
    </row>
    <row r="53" spans="1:19" ht="26.25" customHeight="1" x14ac:dyDescent="0.75">
      <c r="A53" s="58" t="s">
        <v>5</v>
      </c>
      <c r="B53" s="46" t="s">
        <v>6</v>
      </c>
      <c r="C53" s="47"/>
      <c r="D53" s="70" t="s">
        <v>7</v>
      </c>
      <c r="E53" s="70"/>
      <c r="F53" s="70" t="s">
        <v>8</v>
      </c>
      <c r="G53" s="70"/>
      <c r="H53" s="70"/>
      <c r="I53" s="70"/>
      <c r="J53" s="125" t="s">
        <v>9</v>
      </c>
      <c r="K53" s="126"/>
      <c r="L53" s="126"/>
      <c r="M53" s="126"/>
      <c r="N53" s="126"/>
      <c r="O53" s="126"/>
      <c r="P53" s="126"/>
      <c r="Q53" s="126"/>
      <c r="R53" s="126"/>
      <c r="S53" s="127"/>
    </row>
    <row r="54" spans="1:19" ht="30" customHeight="1" x14ac:dyDescent="0.75">
      <c r="A54" s="59"/>
      <c r="B54" s="48"/>
      <c r="C54" s="49"/>
      <c r="D54" s="25" t="s">
        <v>10</v>
      </c>
      <c r="E54" s="25" t="s">
        <v>11</v>
      </c>
      <c r="F54" s="52" t="s">
        <v>12</v>
      </c>
      <c r="G54" s="52"/>
      <c r="H54" s="52" t="s">
        <v>13</v>
      </c>
      <c r="I54" s="52"/>
      <c r="J54" s="128"/>
      <c r="K54" s="129"/>
      <c r="L54" s="129"/>
      <c r="M54" s="129"/>
      <c r="N54" s="129"/>
      <c r="O54" s="129"/>
      <c r="P54" s="129"/>
      <c r="Q54" s="129"/>
      <c r="R54" s="129"/>
      <c r="S54" s="130"/>
    </row>
    <row r="55" spans="1:19" ht="26.25" customHeight="1" x14ac:dyDescent="0.35">
      <c r="A55" s="60"/>
      <c r="B55" s="50"/>
      <c r="C55" s="51"/>
      <c r="D55" s="26" t="s">
        <v>14</v>
      </c>
      <c r="E55" s="26" t="s">
        <v>15</v>
      </c>
      <c r="F55" s="53" t="s">
        <v>16</v>
      </c>
      <c r="G55" s="53"/>
      <c r="H55" s="53" t="s">
        <v>17</v>
      </c>
      <c r="I55" s="53"/>
      <c r="J55" s="131"/>
      <c r="K55" s="132"/>
      <c r="L55" s="132"/>
      <c r="M55" s="132"/>
      <c r="N55" s="132"/>
      <c r="O55" s="132"/>
      <c r="P55" s="132"/>
      <c r="Q55" s="132"/>
      <c r="R55" s="132"/>
      <c r="S55" s="133"/>
    </row>
    <row r="56" spans="1:19" ht="40.5" customHeight="1" x14ac:dyDescent="0.35">
      <c r="A56" s="37">
        <v>4</v>
      </c>
      <c r="B56" s="61" t="s">
        <v>18</v>
      </c>
      <c r="C56" s="64" t="s">
        <v>26</v>
      </c>
      <c r="D56" s="67">
        <f>IF(D61=0,0,ROUND(D59/D61*100,1))</f>
        <v>81.099999999999994</v>
      </c>
      <c r="E56" s="67">
        <f>IF(E61=0,0,ROUND(E59/E61*100,1))</f>
        <v>81</v>
      </c>
      <c r="F56" s="73">
        <f>E56-D56</f>
        <v>-9.9999999999994316E-2</v>
      </c>
      <c r="G56" s="74"/>
      <c r="H56" s="73">
        <f>IF(D56=0,0,ROUND(E56/D56*100,1))</f>
        <v>99.9</v>
      </c>
      <c r="I56" s="74"/>
      <c r="J56" s="108" t="s">
        <v>72</v>
      </c>
      <c r="K56" s="109"/>
      <c r="L56" s="109"/>
      <c r="M56" s="109"/>
      <c r="N56" s="109"/>
      <c r="O56" s="109"/>
      <c r="P56" s="109"/>
      <c r="Q56" s="109"/>
      <c r="R56" s="109"/>
      <c r="S56" s="110"/>
    </row>
    <row r="57" spans="1:19" ht="136.5" customHeight="1" x14ac:dyDescent="0.35">
      <c r="A57" s="38"/>
      <c r="B57" s="62"/>
      <c r="C57" s="65"/>
      <c r="D57" s="68"/>
      <c r="E57" s="68"/>
      <c r="F57" s="75"/>
      <c r="G57" s="76"/>
      <c r="H57" s="75"/>
      <c r="I57" s="76"/>
      <c r="J57" s="111" t="str">
        <f>"El indicador al final del período de evaluación registró un alcanzado del "&amp;E56&amp;" por ciento en comparación con la meta programada del "&amp;D56&amp;" por ciento, representa un cumplimiento de la meta del "&amp;H56&amp;" por ciento, colocando el indicador en un semáforo de color "&amp;IF(AND(D56=0,H56=0),"",IF(AND(H56&gt;=95,H56&lt;=105,H59&gt;=95,H59&lt;=105,H61&gt;=95,H61&lt;=105),"VERDE:SE LOGRÓ LA META",IF(AND(H56&gt;=95,H56&lt;=105,H59&lt;95),"VERDE:AUNQUE EL INDICADOR ES VERDE, HAY VARIACIÓN EN VARIABLES",IF(AND(H56&gt;=95,H56&lt;=105,H59&gt;105),"VERDE:AUNQUE EL INDICADOR ES VERDE, HAY VARIACIÓN EN VARIABLES",IF(AND(H56&gt;=95,H56&lt;=105,H61&lt;95),"VERDE:AUNQUE EL INDICADOR ES VERDE, HAY VARIACIÓN EN VARIABLES",IF(AND(H56&gt;=95,H56&lt;=105,H61&gt;105),"VERDE:AUNQUE EL INDICADOR ES VERDE, HAY VARIACIÓN EN VARIABLES",IF(OR(AND(H56&gt;=90,H56&lt;95),AND(H56&gt;105,H56&lt;=110)),"AMARILLO",IF(OR(H56&lt;90,H56&gt;110),"ROJO",IF(AND(D56&lt;&gt;0,E56=0),"ROJO","")))))))))&amp;". 
"&amp;IF(AND(D56=0,E56=0),"NO",IF(OR(H56&lt;95,H56&gt;105),"SI","NO"))&amp;" hubo variación en el indicador y "&amp;IF(AND(D59=0,D61=0,H59=0,H61=0),"NO",IF(OR(H59&lt;95,H59&gt;105,H61&lt;95,H61&gt;105),"SI","NO"))&amp;" hubo variación en variables."</f>
        <v>El indicador al final del período de evaluación registró un alcanzado del 81 por ciento en comparación con la meta programada del 81.1 por ciento, representa un cumplimiento de la meta del 99.9 por ciento, colocando el indicador en un semáforo de color VERDE:SE LOGRÓ LA META. 
NO hubo variación en el indicador y NO hubo variación en variables.</v>
      </c>
      <c r="K57" s="112"/>
      <c r="L57" s="112"/>
      <c r="M57" s="112"/>
      <c r="N57" s="112"/>
      <c r="O57" s="112"/>
      <c r="P57" s="112"/>
      <c r="Q57" s="112"/>
      <c r="R57" s="112"/>
      <c r="S57" s="113"/>
    </row>
    <row r="58" spans="1:19" ht="264" customHeight="1" x14ac:dyDescent="0.35">
      <c r="A58" s="38"/>
      <c r="B58" s="63"/>
      <c r="C58" s="66"/>
      <c r="D58" s="69"/>
      <c r="E58" s="69"/>
      <c r="F58" s="77"/>
      <c r="G58" s="78"/>
      <c r="H58" s="77"/>
      <c r="I58" s="78"/>
      <c r="J58" s="134" t="s">
        <v>92</v>
      </c>
      <c r="K58" s="135"/>
      <c r="L58" s="135"/>
      <c r="M58" s="135"/>
      <c r="N58" s="135"/>
      <c r="O58" s="135"/>
      <c r="P58" s="135"/>
      <c r="Q58" s="135"/>
      <c r="R58" s="135"/>
      <c r="S58" s="136"/>
    </row>
    <row r="59" spans="1:19" ht="35.25" customHeight="1" x14ac:dyDescent="0.35">
      <c r="A59" s="38"/>
      <c r="B59" s="79" t="s">
        <v>19</v>
      </c>
      <c r="C59" s="54" t="s">
        <v>27</v>
      </c>
      <c r="D59" s="56">
        <v>4500</v>
      </c>
      <c r="E59" s="56">
        <v>4642</v>
      </c>
      <c r="F59" s="73">
        <f>E59-D59</f>
        <v>142</v>
      </c>
      <c r="G59" s="74"/>
      <c r="H59" s="73">
        <f>IF(D59=0,0,ROUND(E59/D59*100,1))</f>
        <v>103.2</v>
      </c>
      <c r="I59" s="74"/>
      <c r="J59" s="108" t="s">
        <v>74</v>
      </c>
      <c r="K59" s="109"/>
      <c r="L59" s="109"/>
      <c r="M59" s="109"/>
      <c r="N59" s="109"/>
      <c r="O59" s="109"/>
      <c r="P59" s="109"/>
      <c r="Q59" s="109"/>
      <c r="R59" s="109"/>
      <c r="S59" s="110"/>
    </row>
    <row r="60" spans="1:19" ht="180.75" customHeight="1" thickBot="1" x14ac:dyDescent="0.4">
      <c r="A60" s="38"/>
      <c r="B60" s="80"/>
      <c r="C60" s="55"/>
      <c r="D60" s="57"/>
      <c r="E60" s="57"/>
      <c r="F60" s="77"/>
      <c r="G60" s="78"/>
      <c r="H60" s="77"/>
      <c r="I60" s="78"/>
      <c r="J60" s="105" t="s">
        <v>81</v>
      </c>
      <c r="K60" s="106"/>
      <c r="L60" s="106"/>
      <c r="M60" s="106"/>
      <c r="N60" s="106"/>
      <c r="O60" s="106"/>
      <c r="P60" s="106"/>
      <c r="Q60" s="106"/>
      <c r="R60" s="106"/>
      <c r="S60" s="107"/>
    </row>
    <row r="61" spans="1:19" ht="38.25" customHeight="1" x14ac:dyDescent="0.35">
      <c r="A61" s="38"/>
      <c r="B61" s="43" t="s">
        <v>20</v>
      </c>
      <c r="C61" s="42" t="s">
        <v>46</v>
      </c>
      <c r="D61" s="41">
        <v>5550</v>
      </c>
      <c r="E61" s="41">
        <v>5732</v>
      </c>
      <c r="F61" s="40">
        <f>E61-D61</f>
        <v>182</v>
      </c>
      <c r="G61" s="40"/>
      <c r="H61" s="40">
        <f>IF(D61=0,0,ROUND(E61/D61*100,1))</f>
        <v>103.3</v>
      </c>
      <c r="I61" s="40"/>
      <c r="J61" s="102" t="s">
        <v>76</v>
      </c>
      <c r="K61" s="103"/>
      <c r="L61" s="103"/>
      <c r="M61" s="103"/>
      <c r="N61" s="103"/>
      <c r="O61" s="103"/>
      <c r="P61" s="103"/>
      <c r="Q61" s="103"/>
      <c r="R61" s="103"/>
      <c r="S61" s="104"/>
    </row>
    <row r="62" spans="1:19" ht="169.5" customHeight="1" thickBot="1" x14ac:dyDescent="0.4">
      <c r="A62" s="38"/>
      <c r="B62" s="43"/>
      <c r="C62" s="42"/>
      <c r="D62" s="41"/>
      <c r="E62" s="41"/>
      <c r="F62" s="40"/>
      <c r="G62" s="40"/>
      <c r="H62" s="40"/>
      <c r="I62" s="40"/>
      <c r="J62" s="105" t="s">
        <v>88</v>
      </c>
      <c r="K62" s="106"/>
      <c r="L62" s="106"/>
      <c r="M62" s="106"/>
      <c r="N62" s="106"/>
      <c r="O62" s="106"/>
      <c r="P62" s="106"/>
      <c r="Q62" s="106"/>
      <c r="R62" s="106"/>
      <c r="S62" s="107"/>
    </row>
    <row r="63" spans="1:19" ht="43.5" customHeight="1" x14ac:dyDescent="0.35">
      <c r="A63" s="38"/>
      <c r="B63" s="43"/>
      <c r="C63" s="42"/>
      <c r="D63" s="41"/>
      <c r="E63" s="41"/>
      <c r="F63" s="40"/>
      <c r="G63" s="40"/>
      <c r="H63" s="40"/>
      <c r="I63" s="40"/>
      <c r="J63" s="102" t="s">
        <v>77</v>
      </c>
      <c r="K63" s="103"/>
      <c r="L63" s="103"/>
      <c r="M63" s="103"/>
      <c r="N63" s="103"/>
      <c r="O63" s="103"/>
      <c r="P63" s="103"/>
      <c r="Q63" s="103"/>
      <c r="R63" s="103"/>
      <c r="S63" s="104"/>
    </row>
    <row r="64" spans="1:19" ht="169.5" customHeight="1" thickBot="1" x14ac:dyDescent="0.4">
      <c r="A64" s="39"/>
      <c r="B64" s="43"/>
      <c r="C64" s="42"/>
      <c r="D64" s="41"/>
      <c r="E64" s="41"/>
      <c r="F64" s="40"/>
      <c r="G64" s="40"/>
      <c r="H64" s="40"/>
      <c r="I64" s="40"/>
      <c r="J64" s="105" t="s">
        <v>93</v>
      </c>
      <c r="K64" s="106"/>
      <c r="L64" s="106"/>
      <c r="M64" s="106"/>
      <c r="N64" s="106"/>
      <c r="O64" s="106"/>
      <c r="P64" s="106"/>
      <c r="Q64" s="106"/>
      <c r="R64" s="106"/>
      <c r="S64" s="107"/>
    </row>
    <row r="65" spans="1:19" ht="52.5" customHeight="1" thickBot="1" x14ac:dyDescent="0.4">
      <c r="A65" s="114"/>
      <c r="B65" s="115"/>
      <c r="C65" s="115"/>
      <c r="D65" s="115"/>
      <c r="E65" s="115"/>
      <c r="F65" s="115"/>
      <c r="G65" s="115"/>
      <c r="H65" s="115"/>
      <c r="I65" s="115"/>
      <c r="J65" s="115"/>
      <c r="K65" s="115"/>
      <c r="L65" s="115"/>
      <c r="M65" s="115"/>
      <c r="N65" s="115"/>
      <c r="O65" s="115"/>
      <c r="P65" s="115"/>
      <c r="Q65" s="115"/>
      <c r="R65" s="115"/>
      <c r="S65" s="116"/>
    </row>
    <row r="66" spans="1:19" ht="36" customHeight="1" x14ac:dyDescent="0.75">
      <c r="A66" s="58" t="s">
        <v>5</v>
      </c>
      <c r="B66" s="46" t="s">
        <v>6</v>
      </c>
      <c r="C66" s="47"/>
      <c r="D66" s="70" t="s">
        <v>7</v>
      </c>
      <c r="E66" s="70"/>
      <c r="F66" s="70" t="s">
        <v>8</v>
      </c>
      <c r="G66" s="70"/>
      <c r="H66" s="70"/>
      <c r="I66" s="70"/>
      <c r="J66" s="125" t="s">
        <v>9</v>
      </c>
      <c r="K66" s="126"/>
      <c r="L66" s="126"/>
      <c r="M66" s="126"/>
      <c r="N66" s="126"/>
      <c r="O66" s="126"/>
      <c r="P66" s="126"/>
      <c r="Q66" s="126"/>
      <c r="R66" s="126"/>
      <c r="S66" s="127"/>
    </row>
    <row r="67" spans="1:19" ht="30" customHeight="1" x14ac:dyDescent="0.75">
      <c r="A67" s="59"/>
      <c r="B67" s="48"/>
      <c r="C67" s="49"/>
      <c r="D67" s="25" t="s">
        <v>10</v>
      </c>
      <c r="E67" s="25" t="s">
        <v>11</v>
      </c>
      <c r="F67" s="52" t="s">
        <v>12</v>
      </c>
      <c r="G67" s="52"/>
      <c r="H67" s="52" t="s">
        <v>13</v>
      </c>
      <c r="I67" s="52"/>
      <c r="J67" s="128"/>
      <c r="K67" s="129"/>
      <c r="L67" s="129"/>
      <c r="M67" s="129"/>
      <c r="N67" s="129"/>
      <c r="O67" s="129"/>
      <c r="P67" s="129"/>
      <c r="Q67" s="129"/>
      <c r="R67" s="129"/>
      <c r="S67" s="130"/>
    </row>
    <row r="68" spans="1:19" ht="35.25" customHeight="1" x14ac:dyDescent="0.35">
      <c r="A68" s="60"/>
      <c r="B68" s="50"/>
      <c r="C68" s="51"/>
      <c r="D68" s="26" t="s">
        <v>14</v>
      </c>
      <c r="E68" s="26" t="s">
        <v>15</v>
      </c>
      <c r="F68" s="53" t="s">
        <v>16</v>
      </c>
      <c r="G68" s="53"/>
      <c r="H68" s="53" t="s">
        <v>17</v>
      </c>
      <c r="I68" s="53"/>
      <c r="J68" s="131"/>
      <c r="K68" s="132"/>
      <c r="L68" s="132"/>
      <c r="M68" s="132"/>
      <c r="N68" s="132"/>
      <c r="O68" s="132"/>
      <c r="P68" s="132"/>
      <c r="Q68" s="132"/>
      <c r="R68" s="132"/>
      <c r="S68" s="133"/>
    </row>
    <row r="69" spans="1:19" ht="37.5" customHeight="1" x14ac:dyDescent="0.35">
      <c r="A69" s="37">
        <v>5</v>
      </c>
      <c r="B69" s="61" t="s">
        <v>18</v>
      </c>
      <c r="C69" s="64" t="s">
        <v>28</v>
      </c>
      <c r="D69" s="67">
        <f>IF(D74=0,0,ROUND(D72/D74*100,1))</f>
        <v>62.2</v>
      </c>
      <c r="E69" s="67">
        <f>IF(E74=0,0,ROUND(E72/E74*100,1))</f>
        <v>62.7</v>
      </c>
      <c r="F69" s="73">
        <f>E69-D69</f>
        <v>0.5</v>
      </c>
      <c r="G69" s="74"/>
      <c r="H69" s="73">
        <f>IF(D69=0,0,ROUND(E69/D69*100,1))</f>
        <v>100.8</v>
      </c>
      <c r="I69" s="74"/>
      <c r="J69" s="108" t="s">
        <v>72</v>
      </c>
      <c r="K69" s="109"/>
      <c r="L69" s="109"/>
      <c r="M69" s="109"/>
      <c r="N69" s="109"/>
      <c r="O69" s="109"/>
      <c r="P69" s="109"/>
      <c r="Q69" s="109"/>
      <c r="R69" s="109"/>
      <c r="S69" s="110"/>
    </row>
    <row r="70" spans="1:19" ht="171" customHeight="1" x14ac:dyDescent="0.35">
      <c r="A70" s="38"/>
      <c r="B70" s="62"/>
      <c r="C70" s="65"/>
      <c r="D70" s="68"/>
      <c r="E70" s="68"/>
      <c r="F70" s="75"/>
      <c r="G70" s="76"/>
      <c r="H70" s="75"/>
      <c r="I70" s="76"/>
      <c r="J70" s="111" t="str">
        <f>"El indicador al final del período de evaluación registró un alcanzado del "&amp;E69&amp;" por ciento en comparación con la meta programada del "&amp;D69&amp;" por ciento, representa un cumplimiento de la meta del "&amp;H69&amp;" por ciento, colocando el indicador en un semáforo de color "&amp;IF(AND(D69=0,H69=0),"",IF(AND(H69&gt;=95,H69&lt;=105,H72&gt;=95,H72&lt;=105,H74&gt;=95,H74&lt;=105),"VERDE:SE LOGRÓ LA META",IF(AND(H69&gt;=95,H69&lt;=105,H72&lt;95),"VERDE:AUNQUE EL INDICADOR ES VERDE, HAY VARIACIÓN EN VARIABLES",IF(AND(H69&gt;=95,H69&lt;=105,H72&gt;105),"VERDE:AUNQUE EL INDICADOR ES VERDE, HAY VARIACIÓN EN VARIABLES",IF(AND(H69&gt;=95,H69&lt;=105,H74&lt;95),"VERDE:AUNQUE EL INDICADOR ES VERDE, HAY VARIACIÓN EN VARIABLES",IF(AND(H69&gt;=95,H69&lt;=105,H74&gt;105),"VERDE:AUNQUE EL INDICADOR ES VERDE, HAY VARIACIÓN EN VARIABLES",IF(OR(AND(H69&gt;=90,H69&lt;95),AND(H69&gt;105,H69&lt;=110)),"AMARILLO",IF(OR(H69&lt;90,H69&gt;110),"ROJO",IF(AND(D69&lt;&gt;0,E69=0),"ROJO","")))))))))&amp;". 
"&amp;IF(AND(D69=0,E69=0),"NO",IF(OR(H69&lt;95,H69&gt;105),"SI","NO"))&amp;" hubo variación en el indicador y "&amp;IF(AND(D72=0,D74=0,H72=0,H74=0),"NO",IF(OR(H72&lt;95,H72&gt;105,H74&lt;95,H74&gt;105),"SI","NO"))&amp;" hubo variación en variables."</f>
        <v>El indicador al final del período de evaluación registró un alcanzado del 62.7 por ciento en comparación con la meta programada del 62.2 por ciento, representa un cumplimiento de la meta del 100.8 por ciento, colocando el indicador en un semáforo de color VERDE:SE LOGRÓ LA META. 
NO hubo variación en el indicador y NO hubo variación en variables.</v>
      </c>
      <c r="K70" s="112"/>
      <c r="L70" s="112"/>
      <c r="M70" s="112"/>
      <c r="N70" s="112"/>
      <c r="O70" s="112"/>
      <c r="P70" s="112"/>
      <c r="Q70" s="112"/>
      <c r="R70" s="112"/>
      <c r="S70" s="113"/>
    </row>
    <row r="71" spans="1:19" ht="302.25" customHeight="1" x14ac:dyDescent="0.35">
      <c r="A71" s="38"/>
      <c r="B71" s="63"/>
      <c r="C71" s="66"/>
      <c r="D71" s="69"/>
      <c r="E71" s="69"/>
      <c r="F71" s="77"/>
      <c r="G71" s="78"/>
      <c r="H71" s="77"/>
      <c r="I71" s="78"/>
      <c r="J71" s="134" t="s">
        <v>94</v>
      </c>
      <c r="K71" s="135"/>
      <c r="L71" s="135"/>
      <c r="M71" s="135"/>
      <c r="N71" s="135"/>
      <c r="O71" s="135"/>
      <c r="P71" s="135"/>
      <c r="Q71" s="135"/>
      <c r="R71" s="135"/>
      <c r="S71" s="136"/>
    </row>
    <row r="72" spans="1:19" ht="42" customHeight="1" x14ac:dyDescent="0.35">
      <c r="A72" s="38"/>
      <c r="B72" s="79" t="s">
        <v>19</v>
      </c>
      <c r="C72" s="72" t="s">
        <v>29</v>
      </c>
      <c r="D72" s="41">
        <v>16800</v>
      </c>
      <c r="E72" s="41">
        <v>16991</v>
      </c>
      <c r="F72" s="40">
        <f t="shared" ref="F72" si="4">E72-D72</f>
        <v>191</v>
      </c>
      <c r="G72" s="40"/>
      <c r="H72" s="40">
        <f t="shared" ref="H72" si="5">IF(D72=0,0,ROUND(E72/D72*100,1))</f>
        <v>101.1</v>
      </c>
      <c r="I72" s="40"/>
      <c r="J72" s="108" t="s">
        <v>74</v>
      </c>
      <c r="K72" s="109"/>
      <c r="L72" s="109"/>
      <c r="M72" s="109"/>
      <c r="N72" s="109"/>
      <c r="O72" s="109"/>
      <c r="P72" s="109"/>
      <c r="Q72" s="109"/>
      <c r="R72" s="109"/>
      <c r="S72" s="110"/>
    </row>
    <row r="73" spans="1:19" ht="210.75" customHeight="1" thickBot="1" x14ac:dyDescent="0.4">
      <c r="A73" s="38"/>
      <c r="B73" s="80"/>
      <c r="C73" s="72"/>
      <c r="D73" s="41"/>
      <c r="E73" s="41"/>
      <c r="F73" s="40"/>
      <c r="G73" s="40"/>
      <c r="H73" s="40"/>
      <c r="I73" s="40"/>
      <c r="J73" s="105" t="s">
        <v>84</v>
      </c>
      <c r="K73" s="106"/>
      <c r="L73" s="106"/>
      <c r="M73" s="106"/>
      <c r="N73" s="106"/>
      <c r="O73" s="106"/>
      <c r="P73" s="106"/>
      <c r="Q73" s="106"/>
      <c r="R73" s="106"/>
      <c r="S73" s="107"/>
    </row>
    <row r="74" spans="1:19" ht="48" customHeight="1" x14ac:dyDescent="0.35">
      <c r="A74" s="38"/>
      <c r="B74" s="43" t="s">
        <v>20</v>
      </c>
      <c r="C74" s="42" t="s">
        <v>47</v>
      </c>
      <c r="D74" s="41">
        <v>27000</v>
      </c>
      <c r="E74" s="41">
        <v>27083</v>
      </c>
      <c r="F74" s="40">
        <f>E74-D74</f>
        <v>83</v>
      </c>
      <c r="G74" s="40"/>
      <c r="H74" s="40">
        <f>IF(D74=0,0,ROUND(E74/D74*100,1))</f>
        <v>100.3</v>
      </c>
      <c r="I74" s="40"/>
      <c r="J74" s="102" t="s">
        <v>76</v>
      </c>
      <c r="K74" s="103"/>
      <c r="L74" s="103"/>
      <c r="M74" s="103"/>
      <c r="N74" s="103"/>
      <c r="O74" s="103"/>
      <c r="P74" s="103"/>
      <c r="Q74" s="103"/>
      <c r="R74" s="103"/>
      <c r="S74" s="104"/>
    </row>
    <row r="75" spans="1:19" ht="194.25" customHeight="1" thickBot="1" x14ac:dyDescent="0.4">
      <c r="A75" s="38"/>
      <c r="B75" s="43"/>
      <c r="C75" s="42"/>
      <c r="D75" s="41"/>
      <c r="E75" s="41"/>
      <c r="F75" s="40"/>
      <c r="G75" s="40"/>
      <c r="H75" s="40"/>
      <c r="I75" s="40"/>
      <c r="J75" s="105" t="s">
        <v>88</v>
      </c>
      <c r="K75" s="106"/>
      <c r="L75" s="106"/>
      <c r="M75" s="106"/>
      <c r="N75" s="106"/>
      <c r="O75" s="106"/>
      <c r="P75" s="106"/>
      <c r="Q75" s="106"/>
      <c r="R75" s="106"/>
      <c r="S75" s="107"/>
    </row>
    <row r="76" spans="1:19" ht="53.25" customHeight="1" x14ac:dyDescent="0.35">
      <c r="A76" s="38"/>
      <c r="B76" s="43"/>
      <c r="C76" s="42"/>
      <c r="D76" s="41"/>
      <c r="E76" s="41"/>
      <c r="F76" s="40"/>
      <c r="G76" s="40"/>
      <c r="H76" s="40"/>
      <c r="I76" s="40"/>
      <c r="J76" s="102" t="s">
        <v>77</v>
      </c>
      <c r="K76" s="103"/>
      <c r="L76" s="103"/>
      <c r="M76" s="103"/>
      <c r="N76" s="103"/>
      <c r="O76" s="103"/>
      <c r="P76" s="103"/>
      <c r="Q76" s="103"/>
      <c r="R76" s="103"/>
      <c r="S76" s="104"/>
    </row>
    <row r="77" spans="1:19" ht="194.25" customHeight="1" thickBot="1" x14ac:dyDescent="0.4">
      <c r="A77" s="38"/>
      <c r="B77" s="43"/>
      <c r="C77" s="42"/>
      <c r="D77" s="41"/>
      <c r="E77" s="41"/>
      <c r="F77" s="40"/>
      <c r="G77" s="40"/>
      <c r="H77" s="40"/>
      <c r="I77" s="40"/>
      <c r="J77" s="105" t="s">
        <v>82</v>
      </c>
      <c r="K77" s="106"/>
      <c r="L77" s="106"/>
      <c r="M77" s="106"/>
      <c r="N77" s="106"/>
      <c r="O77" s="106"/>
      <c r="P77" s="106"/>
      <c r="Q77" s="106"/>
      <c r="R77" s="106"/>
      <c r="S77" s="107"/>
    </row>
    <row r="78" spans="1:19" ht="52.5" customHeight="1" thickBot="1" x14ac:dyDescent="0.4">
      <c r="A78" s="16"/>
      <c r="B78" s="13"/>
      <c r="C78" s="34"/>
      <c r="D78" s="36"/>
      <c r="E78" s="36"/>
      <c r="F78" s="35"/>
      <c r="G78" s="35"/>
      <c r="H78" s="35"/>
      <c r="I78" s="35"/>
      <c r="J78" s="14"/>
      <c r="K78" s="14"/>
      <c r="L78" s="14"/>
      <c r="M78" s="14"/>
      <c r="N78" s="14"/>
      <c r="O78" s="14"/>
      <c r="P78" s="14"/>
      <c r="Q78" s="14"/>
      <c r="R78" s="14"/>
      <c r="S78" s="15"/>
    </row>
    <row r="79" spans="1:19" ht="36.75" customHeight="1" x14ac:dyDescent="0.75">
      <c r="A79" s="58" t="s">
        <v>5</v>
      </c>
      <c r="B79" s="46" t="s">
        <v>6</v>
      </c>
      <c r="C79" s="47"/>
      <c r="D79" s="70" t="s">
        <v>7</v>
      </c>
      <c r="E79" s="70"/>
      <c r="F79" s="70" t="s">
        <v>8</v>
      </c>
      <c r="G79" s="70"/>
      <c r="H79" s="70"/>
      <c r="I79" s="70"/>
      <c r="J79" s="125" t="s">
        <v>9</v>
      </c>
      <c r="K79" s="126"/>
      <c r="L79" s="126"/>
      <c r="M79" s="126"/>
      <c r="N79" s="126"/>
      <c r="O79" s="126"/>
      <c r="P79" s="126"/>
      <c r="Q79" s="126"/>
      <c r="R79" s="126"/>
      <c r="S79" s="127"/>
    </row>
    <row r="80" spans="1:19" ht="30.75" customHeight="1" x14ac:dyDescent="0.75">
      <c r="A80" s="59"/>
      <c r="B80" s="48"/>
      <c r="C80" s="49"/>
      <c r="D80" s="25" t="s">
        <v>10</v>
      </c>
      <c r="E80" s="25" t="s">
        <v>11</v>
      </c>
      <c r="F80" s="52" t="s">
        <v>12</v>
      </c>
      <c r="G80" s="52"/>
      <c r="H80" s="52" t="s">
        <v>13</v>
      </c>
      <c r="I80" s="52"/>
      <c r="J80" s="128"/>
      <c r="K80" s="129"/>
      <c r="L80" s="129"/>
      <c r="M80" s="129"/>
      <c r="N80" s="129"/>
      <c r="O80" s="129"/>
      <c r="P80" s="129"/>
      <c r="Q80" s="129"/>
      <c r="R80" s="129"/>
      <c r="S80" s="130"/>
    </row>
    <row r="81" spans="1:19" ht="29.25" customHeight="1" x14ac:dyDescent="0.35">
      <c r="A81" s="60"/>
      <c r="B81" s="50"/>
      <c r="C81" s="51"/>
      <c r="D81" s="26" t="s">
        <v>14</v>
      </c>
      <c r="E81" s="26" t="s">
        <v>15</v>
      </c>
      <c r="F81" s="53" t="s">
        <v>16</v>
      </c>
      <c r="G81" s="53"/>
      <c r="H81" s="53" t="s">
        <v>17</v>
      </c>
      <c r="I81" s="53"/>
      <c r="J81" s="131"/>
      <c r="K81" s="132"/>
      <c r="L81" s="132"/>
      <c r="M81" s="132"/>
      <c r="N81" s="132"/>
      <c r="O81" s="132"/>
      <c r="P81" s="132"/>
      <c r="Q81" s="132"/>
      <c r="R81" s="132"/>
      <c r="S81" s="133"/>
    </row>
    <row r="82" spans="1:19" ht="62.25" customHeight="1" x14ac:dyDescent="0.35">
      <c r="A82" s="37">
        <v>6</v>
      </c>
      <c r="B82" s="61" t="s">
        <v>18</v>
      </c>
      <c r="C82" s="64" t="s">
        <v>30</v>
      </c>
      <c r="D82" s="67">
        <f>IF(D87=0,0,ROUND(D85/D87*100,1))</f>
        <v>80</v>
      </c>
      <c r="E82" s="67">
        <f>IF(E87=0,0,ROUND(E85/E87*100,1))</f>
        <v>83.7</v>
      </c>
      <c r="F82" s="73">
        <f>E82-D82</f>
        <v>3.7000000000000028</v>
      </c>
      <c r="G82" s="74"/>
      <c r="H82" s="73">
        <f>IF(D82=0,0,ROUND(E82/D82*100,1))</f>
        <v>104.6</v>
      </c>
      <c r="I82" s="74"/>
      <c r="J82" s="108" t="s">
        <v>72</v>
      </c>
      <c r="K82" s="109"/>
      <c r="L82" s="109"/>
      <c r="M82" s="109"/>
      <c r="N82" s="109"/>
      <c r="O82" s="109"/>
      <c r="P82" s="109"/>
      <c r="Q82" s="109"/>
      <c r="R82" s="109"/>
      <c r="S82" s="110"/>
    </row>
    <row r="83" spans="1:19" ht="171" customHeight="1" x14ac:dyDescent="0.35">
      <c r="A83" s="38"/>
      <c r="B83" s="62"/>
      <c r="C83" s="65"/>
      <c r="D83" s="68"/>
      <c r="E83" s="68"/>
      <c r="F83" s="75"/>
      <c r="G83" s="76"/>
      <c r="H83" s="75"/>
      <c r="I83" s="76"/>
      <c r="J83" s="111" t="str">
        <f>"El indicador al final del período de evaluación registró un alcanzado del "&amp;E82&amp;" por ciento en comparación con la meta programada del "&amp;D82&amp;" por ciento, representa un cumplimiento de la meta del "&amp;H82&amp;" por ciento, colocando el indicador en un semáforo de color "&amp;IF(AND(D82=0,H82=0),"",IF(AND(H82&gt;=95,H82&lt;=105,H85&gt;=95,H85&lt;=105,H87&gt;=95,H87&lt;=105),"VERDE:SE LOGRÓ LA META",IF(AND(H82&gt;=95,H82&lt;=105,H85&lt;95),"VERDE:AUNQUE EL INDICADOR ES VERDE, HAY VARIACIÓN EN VARIABLES",IF(AND(H82&gt;=95,H82&lt;=105,H85&gt;105),"VERDE:AUNQUE EL INDICADOR ES VERDE, HAY VARIACIÓN EN VARIABLES",IF(AND(H82&gt;=95,H82&lt;=105,H87&lt;95),"VERDE:AUNQUE EL INDICADOR ES VERDE, HAY VARIACIÓN EN VARIABLES",IF(AND(H82&gt;=95,H82&lt;=105,H87&gt;105),"VERDE:AUNQUE EL INDICADOR ES VERDE, HAY VARIACIÓN EN VARIABLES",IF(OR(AND(H82&gt;=90,H82&lt;95),AND(H82&gt;105,H82&lt;=110)),"AMARILLO",IF(OR(H82&lt;90,H82&gt;110),"ROJO",IF(AND(D82&lt;&gt;0,E82=0),"ROJO","")))))))))&amp;". 
"&amp;IF(AND(D82=0,E82=0),"NO",IF(OR(H82&lt;95,H82&gt;105),"SI","NO"))&amp;" hubo variación en el indicador y "&amp;IF(AND(D85=0,D87=0,H85=0,H87=0),"NO",IF(OR(H85&lt;95,H85&gt;105,H87&lt;95,H87&gt;105),"SI","NO"))&amp;" hubo variación en variables."</f>
        <v>El indicador al final del período de evaluación registró un alcanzado del 83.7 por ciento en comparación con la meta programada del 80 por ciento, representa un cumplimiento de la meta del 104.6 por ciento, colocando el indicador en un semáforo de color VERDE:AUNQUE EL INDICADOR ES VERDE, HAY VARIACIÓN EN VARIABLES. 
NO hubo variación en el indicador y SI hubo variación en variables.</v>
      </c>
      <c r="K83" s="112"/>
      <c r="L83" s="112"/>
      <c r="M83" s="112"/>
      <c r="N83" s="112"/>
      <c r="O83" s="112"/>
      <c r="P83" s="112"/>
      <c r="Q83" s="112"/>
      <c r="R83" s="112"/>
      <c r="S83" s="113"/>
    </row>
    <row r="84" spans="1:19" ht="273" customHeight="1" x14ac:dyDescent="0.35">
      <c r="A84" s="38"/>
      <c r="B84" s="63"/>
      <c r="C84" s="66"/>
      <c r="D84" s="69"/>
      <c r="E84" s="69"/>
      <c r="F84" s="77"/>
      <c r="G84" s="78"/>
      <c r="H84" s="77"/>
      <c r="I84" s="78"/>
      <c r="J84" s="134" t="s">
        <v>96</v>
      </c>
      <c r="K84" s="135"/>
      <c r="L84" s="135"/>
      <c r="M84" s="135"/>
      <c r="N84" s="135"/>
      <c r="O84" s="135"/>
      <c r="P84" s="135"/>
      <c r="Q84" s="135"/>
      <c r="R84" s="135"/>
      <c r="S84" s="136"/>
    </row>
    <row r="85" spans="1:19" ht="37.5" customHeight="1" x14ac:dyDescent="0.35">
      <c r="A85" s="38"/>
      <c r="B85" s="43" t="s">
        <v>19</v>
      </c>
      <c r="C85" s="72" t="s">
        <v>31</v>
      </c>
      <c r="D85" s="41">
        <v>15600</v>
      </c>
      <c r="E85" s="41">
        <v>16424</v>
      </c>
      <c r="F85" s="40">
        <f t="shared" ref="F85" si="6">E85-D85</f>
        <v>824</v>
      </c>
      <c r="G85" s="40"/>
      <c r="H85" s="40">
        <f t="shared" ref="H85" si="7">IF(D85=0,0,ROUND(E85/D85*100,1))</f>
        <v>105.3</v>
      </c>
      <c r="I85" s="40"/>
      <c r="J85" s="108" t="s">
        <v>74</v>
      </c>
      <c r="K85" s="109"/>
      <c r="L85" s="109"/>
      <c r="M85" s="109"/>
      <c r="N85" s="109"/>
      <c r="O85" s="109"/>
      <c r="P85" s="109"/>
      <c r="Q85" s="109"/>
      <c r="R85" s="109"/>
      <c r="S85" s="110"/>
    </row>
    <row r="86" spans="1:19" ht="234.75" customHeight="1" thickBot="1" x14ac:dyDescent="0.4">
      <c r="A86" s="38"/>
      <c r="B86" s="43"/>
      <c r="C86" s="72"/>
      <c r="D86" s="41"/>
      <c r="E86" s="41"/>
      <c r="F86" s="40"/>
      <c r="G86" s="40"/>
      <c r="H86" s="40"/>
      <c r="I86" s="40"/>
      <c r="J86" s="105" t="s">
        <v>81</v>
      </c>
      <c r="K86" s="106"/>
      <c r="L86" s="106"/>
      <c r="M86" s="106"/>
      <c r="N86" s="106"/>
      <c r="O86" s="106"/>
      <c r="P86" s="106"/>
      <c r="Q86" s="106"/>
      <c r="R86" s="106"/>
      <c r="S86" s="107"/>
    </row>
    <row r="87" spans="1:19" ht="32.25" customHeight="1" x14ac:dyDescent="0.35">
      <c r="A87" s="38"/>
      <c r="B87" s="43" t="s">
        <v>20</v>
      </c>
      <c r="C87" s="42" t="s">
        <v>48</v>
      </c>
      <c r="D87" s="41">
        <v>19500</v>
      </c>
      <c r="E87" s="41">
        <v>19613</v>
      </c>
      <c r="F87" s="40">
        <f>E87-D87</f>
        <v>113</v>
      </c>
      <c r="G87" s="40"/>
      <c r="H87" s="40">
        <f>IF(D87=0,0,ROUND(E87/D87*100,1))</f>
        <v>100.6</v>
      </c>
      <c r="I87" s="40"/>
      <c r="J87" s="102" t="s">
        <v>76</v>
      </c>
      <c r="K87" s="103"/>
      <c r="L87" s="103"/>
      <c r="M87" s="103"/>
      <c r="N87" s="103"/>
      <c r="O87" s="103"/>
      <c r="P87" s="103"/>
      <c r="Q87" s="103"/>
      <c r="R87" s="103"/>
      <c r="S87" s="104"/>
    </row>
    <row r="88" spans="1:19" ht="219.75" customHeight="1" thickBot="1" x14ac:dyDescent="0.4">
      <c r="A88" s="38"/>
      <c r="B88" s="43"/>
      <c r="C88" s="42"/>
      <c r="D88" s="41"/>
      <c r="E88" s="41"/>
      <c r="F88" s="40"/>
      <c r="G88" s="40"/>
      <c r="H88" s="40"/>
      <c r="I88" s="40"/>
      <c r="J88" s="105" t="s">
        <v>88</v>
      </c>
      <c r="K88" s="106"/>
      <c r="L88" s="106"/>
      <c r="M88" s="106"/>
      <c r="N88" s="106"/>
      <c r="O88" s="106"/>
      <c r="P88" s="106"/>
      <c r="Q88" s="106"/>
      <c r="R88" s="106"/>
      <c r="S88" s="107"/>
    </row>
    <row r="89" spans="1:19" ht="51.75" customHeight="1" x14ac:dyDescent="0.35">
      <c r="A89" s="38"/>
      <c r="B89" s="43"/>
      <c r="C89" s="42"/>
      <c r="D89" s="41"/>
      <c r="E89" s="41"/>
      <c r="F89" s="40"/>
      <c r="G89" s="40"/>
      <c r="H89" s="40"/>
      <c r="I89" s="40"/>
      <c r="J89" s="102" t="s">
        <v>77</v>
      </c>
      <c r="K89" s="103"/>
      <c r="L89" s="103"/>
      <c r="M89" s="103"/>
      <c r="N89" s="103"/>
      <c r="O89" s="103"/>
      <c r="P89" s="103"/>
      <c r="Q89" s="103"/>
      <c r="R89" s="103"/>
      <c r="S89" s="104"/>
    </row>
    <row r="90" spans="1:19" ht="219.75" customHeight="1" thickBot="1" x14ac:dyDescent="0.4">
      <c r="A90" s="39"/>
      <c r="B90" s="43"/>
      <c r="C90" s="42"/>
      <c r="D90" s="41"/>
      <c r="E90" s="41"/>
      <c r="F90" s="40"/>
      <c r="G90" s="40"/>
      <c r="H90" s="40"/>
      <c r="I90" s="40"/>
      <c r="J90" s="105" t="s">
        <v>95</v>
      </c>
      <c r="K90" s="106"/>
      <c r="L90" s="106"/>
      <c r="M90" s="106"/>
      <c r="N90" s="106"/>
      <c r="O90" s="106"/>
      <c r="P90" s="106"/>
      <c r="Q90" s="106"/>
      <c r="R90" s="106"/>
      <c r="S90" s="107"/>
    </row>
    <row r="91" spans="1:19" ht="48.75" customHeight="1" thickBot="1" x14ac:dyDescent="0.4">
      <c r="A91" s="114"/>
      <c r="B91" s="137"/>
      <c r="C91" s="137"/>
      <c r="D91" s="137"/>
      <c r="E91" s="137"/>
      <c r="F91" s="137"/>
      <c r="G91" s="137"/>
      <c r="H91" s="137"/>
      <c r="I91" s="137"/>
      <c r="J91" s="137"/>
      <c r="K91" s="137"/>
      <c r="L91" s="137"/>
      <c r="M91" s="137"/>
      <c r="N91" s="137"/>
      <c r="O91" s="137"/>
      <c r="P91" s="137"/>
      <c r="Q91" s="137"/>
      <c r="R91" s="137"/>
      <c r="S91" s="138"/>
    </row>
    <row r="92" spans="1:19" ht="45" customHeight="1" x14ac:dyDescent="0.75">
      <c r="A92" s="58" t="s">
        <v>5</v>
      </c>
      <c r="B92" s="46" t="s">
        <v>6</v>
      </c>
      <c r="C92" s="47"/>
      <c r="D92" s="70" t="s">
        <v>7</v>
      </c>
      <c r="E92" s="70"/>
      <c r="F92" s="70" t="s">
        <v>8</v>
      </c>
      <c r="G92" s="70"/>
      <c r="H92" s="70"/>
      <c r="I92" s="70"/>
      <c r="J92" s="125" t="s">
        <v>9</v>
      </c>
      <c r="K92" s="126"/>
      <c r="L92" s="126"/>
      <c r="M92" s="126"/>
      <c r="N92" s="126"/>
      <c r="O92" s="126"/>
      <c r="P92" s="126"/>
      <c r="Q92" s="126"/>
      <c r="R92" s="126"/>
      <c r="S92" s="127"/>
    </row>
    <row r="93" spans="1:19" ht="30" customHeight="1" x14ac:dyDescent="0.75">
      <c r="A93" s="59"/>
      <c r="B93" s="48"/>
      <c r="C93" s="49"/>
      <c r="D93" s="25" t="s">
        <v>10</v>
      </c>
      <c r="E93" s="25" t="s">
        <v>11</v>
      </c>
      <c r="F93" s="52" t="s">
        <v>12</v>
      </c>
      <c r="G93" s="52"/>
      <c r="H93" s="52" t="s">
        <v>13</v>
      </c>
      <c r="I93" s="52"/>
      <c r="J93" s="128"/>
      <c r="K93" s="129"/>
      <c r="L93" s="129"/>
      <c r="M93" s="129"/>
      <c r="N93" s="129"/>
      <c r="O93" s="129"/>
      <c r="P93" s="129"/>
      <c r="Q93" s="129"/>
      <c r="R93" s="129"/>
      <c r="S93" s="130"/>
    </row>
    <row r="94" spans="1:19" ht="30" customHeight="1" x14ac:dyDescent="0.35">
      <c r="A94" s="60"/>
      <c r="B94" s="50"/>
      <c r="C94" s="51"/>
      <c r="D94" s="26" t="s">
        <v>14</v>
      </c>
      <c r="E94" s="26" t="s">
        <v>15</v>
      </c>
      <c r="F94" s="53" t="s">
        <v>16</v>
      </c>
      <c r="G94" s="53"/>
      <c r="H94" s="53" t="s">
        <v>17</v>
      </c>
      <c r="I94" s="53"/>
      <c r="J94" s="131"/>
      <c r="K94" s="132"/>
      <c r="L94" s="132"/>
      <c r="M94" s="132"/>
      <c r="N94" s="132"/>
      <c r="O94" s="132"/>
      <c r="P94" s="132"/>
      <c r="Q94" s="132"/>
      <c r="R94" s="132"/>
      <c r="S94" s="133"/>
    </row>
    <row r="95" spans="1:19" ht="43.5" customHeight="1" x14ac:dyDescent="0.35">
      <c r="A95" s="37">
        <v>7</v>
      </c>
      <c r="B95" s="61" t="s">
        <v>18</v>
      </c>
      <c r="C95" s="64" t="s">
        <v>70</v>
      </c>
      <c r="D95" s="67">
        <f>IF(D100=0,0,ROUND(D98/D100*100,1))</f>
        <v>83.4</v>
      </c>
      <c r="E95" s="67">
        <f>IF(E100=0,0,ROUND(E98/E100*100,1))</f>
        <v>99.6</v>
      </c>
      <c r="F95" s="73">
        <f>E95-D95</f>
        <v>16.199999999999989</v>
      </c>
      <c r="G95" s="74"/>
      <c r="H95" s="73">
        <f>IF(D95=0,0,ROUND(E95/D95*100,1))</f>
        <v>119.4</v>
      </c>
      <c r="I95" s="74"/>
      <c r="J95" s="108" t="s">
        <v>72</v>
      </c>
      <c r="K95" s="109"/>
      <c r="L95" s="109"/>
      <c r="M95" s="109"/>
      <c r="N95" s="109"/>
      <c r="O95" s="109"/>
      <c r="P95" s="109"/>
      <c r="Q95" s="109"/>
      <c r="R95" s="109"/>
      <c r="S95" s="110"/>
    </row>
    <row r="96" spans="1:19" ht="167.25" customHeight="1" x14ac:dyDescent="0.35">
      <c r="A96" s="38"/>
      <c r="B96" s="62"/>
      <c r="C96" s="65"/>
      <c r="D96" s="68"/>
      <c r="E96" s="68"/>
      <c r="F96" s="75"/>
      <c r="G96" s="76"/>
      <c r="H96" s="75"/>
      <c r="I96" s="76"/>
      <c r="J96" s="111" t="str">
        <f>"El indicador al final del período de evaluación registró un alcanzado del "&amp;E95&amp;" por ciento en comparación con la meta programada del "&amp;D95&amp;" por ciento, representa un cumplimiento de la meta del "&amp;H95&amp;" por ciento, colocando el indicador en un semáforo de color "&amp;IF(AND(D95=0,H95=0),"",IF(AND(H95&gt;=95,H95&lt;=105,H98&gt;=95,H98&lt;=105,H100&gt;=95,H100&lt;=105),"VERDE:SE LOGRÓ LA META",IF(AND(H95&gt;=95,H95&lt;=105,H98&lt;95),"VERDE:AUNQUE EL INDICADOR ES VERDE, HAY VARIACIÓN EN VARIABLES",IF(AND(H95&gt;=95,H95&lt;=105,H98&gt;105),"VERDE:AUNQUE EL INDICADOR ES VERDE, HAY VARIACIÓN EN VARIABLES",IF(AND(H95&gt;=95,H95&lt;=105,H100&lt;95),"VERDE:AUNQUE EL INDICADOR ES VERDE, HAY VARIACIÓN EN VARIABLES",IF(AND(H95&gt;=95,H95&lt;=105,H100&gt;105),"VERDE:AUNQUE EL INDICADOR ES VERDE, HAY VARIACIÓN EN VARIABLES",IF(OR(AND(H95&gt;=90,H95&lt;95),AND(H95&gt;105,H95&lt;=110)),"AMARILLO",IF(OR(H95&lt;90,H95&gt;110),"ROJO",IF(AND(D95&lt;&gt;0,E95=0),"ROJO","")))))))))&amp;". 
"&amp;IF(AND(D95=0,E95=0),"NO",IF(OR(H95&lt;95,H95&gt;105),"SI","NO"))&amp;" hubo variación en el indicador y "&amp;IF(AND(D98=0,D100=0,H98=0,H100=0),"NO",IF(OR(H98&lt;95,H98&gt;105,H100&lt;95,H100&gt;105),"SI","NO"))&amp;" hubo variación en variables."</f>
        <v>El indicador al final del período de evaluación registró un alcanzado del 99.6 por ciento en comparación con la meta programada del 83.4 por ciento, representa un cumplimiento de la meta del 119.4 por ciento, colocando el indicador en un semáforo de color ROJO. 
SI hubo variación en el indicador y SI hubo variación en variables.</v>
      </c>
      <c r="K96" s="112"/>
      <c r="L96" s="112"/>
      <c r="M96" s="112"/>
      <c r="N96" s="112"/>
      <c r="O96" s="112"/>
      <c r="P96" s="112"/>
      <c r="Q96" s="112"/>
      <c r="R96" s="112"/>
      <c r="S96" s="113"/>
    </row>
    <row r="97" spans="1:19" ht="291" customHeight="1" x14ac:dyDescent="0.35">
      <c r="A97" s="38"/>
      <c r="B97" s="63"/>
      <c r="C97" s="66"/>
      <c r="D97" s="69"/>
      <c r="E97" s="69"/>
      <c r="F97" s="77"/>
      <c r="G97" s="78"/>
      <c r="H97" s="77"/>
      <c r="I97" s="78"/>
      <c r="J97" s="134" t="s">
        <v>97</v>
      </c>
      <c r="K97" s="135"/>
      <c r="L97" s="135"/>
      <c r="M97" s="135"/>
      <c r="N97" s="135"/>
      <c r="O97" s="135"/>
      <c r="P97" s="135"/>
      <c r="Q97" s="135"/>
      <c r="R97" s="135"/>
      <c r="S97" s="136"/>
    </row>
    <row r="98" spans="1:19" ht="39.75" customHeight="1" x14ac:dyDescent="0.35">
      <c r="A98" s="38"/>
      <c r="B98" s="79" t="s">
        <v>19</v>
      </c>
      <c r="C98" s="81" t="s">
        <v>69</v>
      </c>
      <c r="D98" s="56">
        <v>37550</v>
      </c>
      <c r="E98" s="56">
        <v>44803</v>
      </c>
      <c r="F98" s="73">
        <f t="shared" ref="F98" si="8">E98-D98</f>
        <v>7253</v>
      </c>
      <c r="G98" s="74"/>
      <c r="H98" s="73">
        <f t="shared" ref="H98" si="9">IF(D98=0,0,ROUND(E98/D98*100,1))</f>
        <v>119.3</v>
      </c>
      <c r="I98" s="74"/>
      <c r="J98" s="108" t="s">
        <v>74</v>
      </c>
      <c r="K98" s="109"/>
      <c r="L98" s="109"/>
      <c r="M98" s="109"/>
      <c r="N98" s="109"/>
      <c r="O98" s="109"/>
      <c r="P98" s="109"/>
      <c r="Q98" s="109"/>
      <c r="R98" s="109"/>
      <c r="S98" s="110"/>
    </row>
    <row r="99" spans="1:19" ht="219.75" customHeight="1" thickBot="1" x14ac:dyDescent="0.4">
      <c r="A99" s="38"/>
      <c r="B99" s="80"/>
      <c r="C99" s="82"/>
      <c r="D99" s="57"/>
      <c r="E99" s="57"/>
      <c r="F99" s="77"/>
      <c r="G99" s="78"/>
      <c r="H99" s="77"/>
      <c r="I99" s="78"/>
      <c r="J99" s="105" t="s">
        <v>81</v>
      </c>
      <c r="K99" s="106"/>
      <c r="L99" s="106"/>
      <c r="M99" s="106"/>
      <c r="N99" s="106"/>
      <c r="O99" s="106"/>
      <c r="P99" s="106"/>
      <c r="Q99" s="106"/>
      <c r="R99" s="106"/>
      <c r="S99" s="107"/>
    </row>
    <row r="100" spans="1:19" ht="36" customHeight="1" x14ac:dyDescent="0.35">
      <c r="A100" s="38"/>
      <c r="B100" s="43" t="s">
        <v>20</v>
      </c>
      <c r="C100" s="42" t="s">
        <v>68</v>
      </c>
      <c r="D100" s="84">
        <v>45000</v>
      </c>
      <c r="E100" s="83">
        <f>D100</f>
        <v>45000</v>
      </c>
      <c r="F100" s="40">
        <f>E100-D100</f>
        <v>0</v>
      </c>
      <c r="G100" s="40"/>
      <c r="H100" s="40">
        <f>IF(D100=0,0,ROUND(E100/D100*100,1))</f>
        <v>100</v>
      </c>
      <c r="I100" s="40"/>
      <c r="J100" s="102" t="s">
        <v>76</v>
      </c>
      <c r="K100" s="103"/>
      <c r="L100" s="103"/>
      <c r="M100" s="103"/>
      <c r="N100" s="103"/>
      <c r="O100" s="103"/>
      <c r="P100" s="103"/>
      <c r="Q100" s="103"/>
      <c r="R100" s="103"/>
      <c r="S100" s="104"/>
    </row>
    <row r="101" spans="1:19" ht="199.5" customHeight="1" thickBot="1" x14ac:dyDescent="0.4">
      <c r="A101" s="38"/>
      <c r="B101" s="43"/>
      <c r="C101" s="42"/>
      <c r="D101" s="84"/>
      <c r="E101" s="83"/>
      <c r="F101" s="40"/>
      <c r="G101" s="40"/>
      <c r="H101" s="40"/>
      <c r="I101" s="40"/>
      <c r="J101" s="105" t="s">
        <v>91</v>
      </c>
      <c r="K101" s="106"/>
      <c r="L101" s="106"/>
      <c r="M101" s="106"/>
      <c r="N101" s="106"/>
      <c r="O101" s="106"/>
      <c r="P101" s="106"/>
      <c r="Q101" s="106"/>
      <c r="R101" s="106"/>
      <c r="S101" s="107"/>
    </row>
    <row r="102" spans="1:19" ht="61.5" customHeight="1" x14ac:dyDescent="0.35">
      <c r="A102" s="38"/>
      <c r="B102" s="43"/>
      <c r="C102" s="42"/>
      <c r="D102" s="84"/>
      <c r="E102" s="83"/>
      <c r="F102" s="40"/>
      <c r="G102" s="40"/>
      <c r="H102" s="40"/>
      <c r="I102" s="40"/>
      <c r="J102" s="102" t="s">
        <v>77</v>
      </c>
      <c r="K102" s="103"/>
      <c r="L102" s="103"/>
      <c r="M102" s="103"/>
      <c r="N102" s="103"/>
      <c r="O102" s="103"/>
      <c r="P102" s="103"/>
      <c r="Q102" s="103"/>
      <c r="R102" s="103"/>
      <c r="S102" s="104"/>
    </row>
    <row r="103" spans="1:19" ht="199.5" customHeight="1" thickBot="1" x14ac:dyDescent="0.4">
      <c r="A103" s="39"/>
      <c r="B103" s="43"/>
      <c r="C103" s="42"/>
      <c r="D103" s="84"/>
      <c r="E103" s="83"/>
      <c r="F103" s="40"/>
      <c r="G103" s="40"/>
      <c r="H103" s="40"/>
      <c r="I103" s="40"/>
      <c r="J103" s="105" t="s">
        <v>87</v>
      </c>
      <c r="K103" s="106"/>
      <c r="L103" s="106"/>
      <c r="M103" s="106"/>
      <c r="N103" s="106"/>
      <c r="O103" s="106"/>
      <c r="P103" s="106"/>
      <c r="Q103" s="106"/>
      <c r="R103" s="106"/>
      <c r="S103" s="107"/>
    </row>
    <row r="104" spans="1:19" ht="42.75" customHeight="1" thickBot="1" x14ac:dyDescent="0.4">
      <c r="A104" s="10"/>
      <c r="B104" s="11"/>
      <c r="C104" s="11"/>
      <c r="D104" s="11"/>
      <c r="E104" s="11"/>
      <c r="F104" s="11"/>
      <c r="G104" s="11"/>
      <c r="H104" s="11"/>
      <c r="I104" s="11"/>
      <c r="J104" s="11"/>
      <c r="K104" s="11"/>
      <c r="L104" s="11"/>
      <c r="M104" s="11"/>
      <c r="N104" s="11"/>
      <c r="O104" s="11"/>
      <c r="P104" s="11"/>
      <c r="Q104" s="11"/>
      <c r="R104" s="11"/>
      <c r="S104" s="11"/>
    </row>
    <row r="105" spans="1:19" ht="26.25" customHeight="1" x14ac:dyDescent="0.75">
      <c r="A105" s="58" t="s">
        <v>5</v>
      </c>
      <c r="B105" s="46" t="s">
        <v>6</v>
      </c>
      <c r="C105" s="47"/>
      <c r="D105" s="70" t="s">
        <v>7</v>
      </c>
      <c r="E105" s="70"/>
      <c r="F105" s="70" t="s">
        <v>8</v>
      </c>
      <c r="G105" s="70"/>
      <c r="H105" s="70"/>
      <c r="I105" s="70"/>
      <c r="J105" s="125" t="s">
        <v>9</v>
      </c>
      <c r="K105" s="126"/>
      <c r="L105" s="126"/>
      <c r="M105" s="126"/>
      <c r="N105" s="126"/>
      <c r="O105" s="126"/>
      <c r="P105" s="126"/>
      <c r="Q105" s="126"/>
      <c r="R105" s="126"/>
      <c r="S105" s="127"/>
    </row>
    <row r="106" spans="1:19" ht="30" customHeight="1" x14ac:dyDescent="0.75">
      <c r="A106" s="59"/>
      <c r="B106" s="48"/>
      <c r="C106" s="49"/>
      <c r="D106" s="25" t="s">
        <v>10</v>
      </c>
      <c r="E106" s="25" t="s">
        <v>11</v>
      </c>
      <c r="F106" s="52" t="s">
        <v>12</v>
      </c>
      <c r="G106" s="52"/>
      <c r="H106" s="52" t="s">
        <v>13</v>
      </c>
      <c r="I106" s="52"/>
      <c r="J106" s="128"/>
      <c r="K106" s="129"/>
      <c r="L106" s="129"/>
      <c r="M106" s="129"/>
      <c r="N106" s="129"/>
      <c r="O106" s="129"/>
      <c r="P106" s="129"/>
      <c r="Q106" s="129"/>
      <c r="R106" s="129"/>
      <c r="S106" s="130"/>
    </row>
    <row r="107" spans="1:19" ht="26.25" customHeight="1" x14ac:dyDescent="0.35">
      <c r="A107" s="60"/>
      <c r="B107" s="50"/>
      <c r="C107" s="51"/>
      <c r="D107" s="26" t="s">
        <v>14</v>
      </c>
      <c r="E107" s="26" t="s">
        <v>15</v>
      </c>
      <c r="F107" s="53" t="s">
        <v>16</v>
      </c>
      <c r="G107" s="53"/>
      <c r="H107" s="53" t="s">
        <v>17</v>
      </c>
      <c r="I107" s="53"/>
      <c r="J107" s="131"/>
      <c r="K107" s="132"/>
      <c r="L107" s="132"/>
      <c r="M107" s="132"/>
      <c r="N107" s="132"/>
      <c r="O107" s="132"/>
      <c r="P107" s="132"/>
      <c r="Q107" s="132"/>
      <c r="R107" s="132"/>
      <c r="S107" s="133"/>
    </row>
    <row r="108" spans="1:19" ht="63" customHeight="1" x14ac:dyDescent="0.35">
      <c r="A108" s="37">
        <v>8</v>
      </c>
      <c r="B108" s="61" t="s">
        <v>18</v>
      </c>
      <c r="C108" s="64" t="s">
        <v>49</v>
      </c>
      <c r="D108" s="67">
        <f>IF(D113=0,0,ROUND(D111/D113*100,1))</f>
        <v>90</v>
      </c>
      <c r="E108" s="67">
        <f>IF(E113=0,0,ROUND(E111/E113*100,1))</f>
        <v>91</v>
      </c>
      <c r="F108" s="73">
        <f>E108-D108</f>
        <v>1</v>
      </c>
      <c r="G108" s="74"/>
      <c r="H108" s="73">
        <f>IF(D108=0,0,ROUND(E108/D108*100,1))</f>
        <v>101.1</v>
      </c>
      <c r="I108" s="74"/>
      <c r="J108" s="108" t="s">
        <v>72</v>
      </c>
      <c r="K108" s="109"/>
      <c r="L108" s="109"/>
      <c r="M108" s="109"/>
      <c r="N108" s="109"/>
      <c r="O108" s="109"/>
      <c r="P108" s="109"/>
      <c r="Q108" s="109"/>
      <c r="R108" s="109"/>
      <c r="S108" s="110"/>
    </row>
    <row r="109" spans="1:19" ht="165.75" customHeight="1" x14ac:dyDescent="0.35">
      <c r="A109" s="38"/>
      <c r="B109" s="62"/>
      <c r="C109" s="65"/>
      <c r="D109" s="68"/>
      <c r="E109" s="68"/>
      <c r="F109" s="75"/>
      <c r="G109" s="76"/>
      <c r="H109" s="75"/>
      <c r="I109" s="76"/>
      <c r="J109" s="111" t="str">
        <f>"El indicador al final del período de evaluación registró un alcanzado del "&amp;E108&amp;" por ciento en comparación con la meta programada del "&amp;D108&amp;" por ciento, representa un cumplimiento de la meta del "&amp;H108&amp;" por ciento, colocando el indicador en un semáforo de color "&amp;IF(AND(D108=0,H108=0),"",IF(AND(H108&gt;=95,H108&lt;=105,H111&gt;=95,H111&lt;=105,H113&gt;=95,H113&lt;=105),"VERDE:SE LOGRÓ LA META",IF(AND(H108&gt;=95,H108&lt;=105,H111&lt;95),"VERDE:AUNQUE EL INDICADOR ES VERDE, HAY VARIACIÓN EN VARIABLES",IF(AND(H108&gt;=95,H108&lt;=105,H111&gt;105),"VERDE:AUNQUE EL INDICADOR ES VERDE, HAY VARIACIÓN EN VARIABLES",IF(AND(H108&gt;=95,H108&lt;=105,H113&lt;95),"VERDE:AUNQUE EL INDICADOR ES VERDE, HAY VARIACIÓN EN VARIABLES",IF(AND(H108&gt;=95,H108&lt;=105,H113&gt;105),"VERDE:AUNQUE EL INDICADOR ES VERDE, HAY VARIACIÓN EN VARIABLES",IF(OR(AND(H108&gt;=90,H108&lt;95),AND(H108&gt;105,H108&lt;=110)),"AMARILLO",IF(OR(H108&lt;90,H108&gt;110),"ROJO",IF(AND(D108&lt;&gt;0,E108=0),"ROJO","")))))))))&amp;". 
"&amp;IF(AND(D108=0,E108=0),"NO",IF(OR(H108&lt;95,H108&gt;105),"SI","NO"))&amp;" hubo variación en el indicador y "&amp;IF(AND(D111=0,D113=0,H111=0,H113=0),"NO",IF(OR(H111&lt;95,H111&gt;105,H113&lt;95,H113&gt;105),"SI","NO"))&amp;" hubo variación en variables."</f>
        <v>El indicador al final del período de evaluación registró un alcanzado del 91 por ciento en comparación con la meta programada del 90 por ciento, representa un cumplimiento de la meta del 101.1 por ciento, colocando el indicador en un semáforo de color VERDE:SE LOGRÓ LA META. 
NO hubo variación en el indicador y NO hubo variación en variables.</v>
      </c>
      <c r="K109" s="112"/>
      <c r="L109" s="112"/>
      <c r="M109" s="112"/>
      <c r="N109" s="112"/>
      <c r="O109" s="112"/>
      <c r="P109" s="112"/>
      <c r="Q109" s="112"/>
      <c r="R109" s="112"/>
      <c r="S109" s="113"/>
    </row>
    <row r="110" spans="1:19" ht="255.75" customHeight="1" x14ac:dyDescent="0.35">
      <c r="A110" s="38"/>
      <c r="B110" s="63"/>
      <c r="C110" s="66"/>
      <c r="D110" s="69"/>
      <c r="E110" s="69"/>
      <c r="F110" s="77"/>
      <c r="G110" s="78"/>
      <c r="H110" s="77"/>
      <c r="I110" s="78"/>
      <c r="J110" s="134" t="s">
        <v>98</v>
      </c>
      <c r="K110" s="135"/>
      <c r="L110" s="135"/>
      <c r="M110" s="135"/>
      <c r="N110" s="135"/>
      <c r="O110" s="135"/>
      <c r="P110" s="135"/>
      <c r="Q110" s="135"/>
      <c r="R110" s="135"/>
      <c r="S110" s="136"/>
    </row>
    <row r="111" spans="1:19" ht="38.25" customHeight="1" x14ac:dyDescent="0.35">
      <c r="A111" s="38"/>
      <c r="B111" s="43" t="s">
        <v>19</v>
      </c>
      <c r="C111" s="54" t="s">
        <v>50</v>
      </c>
      <c r="D111" s="56">
        <v>270</v>
      </c>
      <c r="E111" s="56">
        <v>273</v>
      </c>
      <c r="F111" s="40">
        <f t="shared" ref="F111" si="10">E111-D111</f>
        <v>3</v>
      </c>
      <c r="G111" s="40"/>
      <c r="H111" s="40">
        <f t="shared" ref="H111" si="11">IF(D111=0,0,ROUND(E111/D111*100,1))</f>
        <v>101.1</v>
      </c>
      <c r="I111" s="40"/>
      <c r="J111" s="108" t="s">
        <v>74</v>
      </c>
      <c r="K111" s="109"/>
      <c r="L111" s="109"/>
      <c r="M111" s="109"/>
      <c r="N111" s="109"/>
      <c r="O111" s="109"/>
      <c r="P111" s="109"/>
      <c r="Q111" s="109"/>
      <c r="R111" s="109"/>
      <c r="S111" s="110"/>
    </row>
    <row r="112" spans="1:19" ht="212.25" customHeight="1" thickBot="1" x14ac:dyDescent="0.4">
      <c r="A112" s="38"/>
      <c r="B112" s="43"/>
      <c r="C112" s="55"/>
      <c r="D112" s="57"/>
      <c r="E112" s="57"/>
      <c r="F112" s="40"/>
      <c r="G112" s="40"/>
      <c r="H112" s="40"/>
      <c r="I112" s="40"/>
      <c r="J112" s="105" t="s">
        <v>81</v>
      </c>
      <c r="K112" s="106"/>
      <c r="L112" s="106"/>
      <c r="M112" s="106"/>
      <c r="N112" s="106"/>
      <c r="O112" s="106"/>
      <c r="P112" s="106"/>
      <c r="Q112" s="106"/>
      <c r="R112" s="106"/>
      <c r="S112" s="107"/>
    </row>
    <row r="113" spans="1:19" ht="37.5" customHeight="1" x14ac:dyDescent="0.35">
      <c r="A113" s="38"/>
      <c r="B113" s="43" t="s">
        <v>20</v>
      </c>
      <c r="C113" s="42" t="s">
        <v>51</v>
      </c>
      <c r="D113" s="41">
        <v>300</v>
      </c>
      <c r="E113" s="41">
        <v>300</v>
      </c>
      <c r="F113" s="40">
        <f t="shared" ref="F113" si="12">E113-D113</f>
        <v>0</v>
      </c>
      <c r="G113" s="40"/>
      <c r="H113" s="40">
        <f t="shared" ref="H113" si="13">IF(D113=0,0,ROUND(E113/D113*100,1))</f>
        <v>100</v>
      </c>
      <c r="I113" s="40"/>
      <c r="J113" s="102" t="s">
        <v>76</v>
      </c>
      <c r="K113" s="103"/>
      <c r="L113" s="103"/>
      <c r="M113" s="103"/>
      <c r="N113" s="103"/>
      <c r="O113" s="103"/>
      <c r="P113" s="103"/>
      <c r="Q113" s="103"/>
      <c r="R113" s="103"/>
      <c r="S113" s="104"/>
    </row>
    <row r="114" spans="1:19" ht="212.25" customHeight="1" thickBot="1" x14ac:dyDescent="0.4">
      <c r="A114" s="38"/>
      <c r="B114" s="43"/>
      <c r="C114" s="42"/>
      <c r="D114" s="41"/>
      <c r="E114" s="41"/>
      <c r="F114" s="40"/>
      <c r="G114" s="40"/>
      <c r="H114" s="40"/>
      <c r="I114" s="40"/>
      <c r="J114" s="105" t="s">
        <v>91</v>
      </c>
      <c r="K114" s="106"/>
      <c r="L114" s="106"/>
      <c r="M114" s="106"/>
      <c r="N114" s="106"/>
      <c r="O114" s="106"/>
      <c r="P114" s="106"/>
      <c r="Q114" s="106"/>
      <c r="R114" s="106"/>
      <c r="S114" s="107"/>
    </row>
    <row r="115" spans="1:19" ht="32.25" customHeight="1" x14ac:dyDescent="0.35">
      <c r="A115" s="38"/>
      <c r="B115" s="43"/>
      <c r="C115" s="42"/>
      <c r="D115" s="41"/>
      <c r="E115" s="41"/>
      <c r="F115" s="40"/>
      <c r="G115" s="40"/>
      <c r="H115" s="40"/>
      <c r="I115" s="40"/>
      <c r="J115" s="102" t="s">
        <v>77</v>
      </c>
      <c r="K115" s="103"/>
      <c r="L115" s="103"/>
      <c r="M115" s="103"/>
      <c r="N115" s="103"/>
      <c r="O115" s="103"/>
      <c r="P115" s="103"/>
      <c r="Q115" s="103"/>
      <c r="R115" s="103"/>
      <c r="S115" s="104"/>
    </row>
    <row r="116" spans="1:19" ht="212.25" customHeight="1" thickBot="1" x14ac:dyDescent="0.4">
      <c r="A116" s="39"/>
      <c r="B116" s="43"/>
      <c r="C116" s="42"/>
      <c r="D116" s="41"/>
      <c r="E116" s="41"/>
      <c r="F116" s="40"/>
      <c r="G116" s="40"/>
      <c r="H116" s="40"/>
      <c r="I116" s="40"/>
      <c r="J116" s="105" t="s">
        <v>83</v>
      </c>
      <c r="K116" s="106"/>
      <c r="L116" s="106"/>
      <c r="M116" s="106"/>
      <c r="N116" s="106"/>
      <c r="O116" s="106"/>
      <c r="P116" s="106"/>
      <c r="Q116" s="106"/>
      <c r="R116" s="106"/>
      <c r="S116" s="107"/>
    </row>
    <row r="117" spans="1:19" ht="39" customHeight="1" thickBot="1" x14ac:dyDescent="0.4">
      <c r="A117" s="114"/>
      <c r="B117" s="115"/>
      <c r="C117" s="115"/>
      <c r="D117" s="115"/>
      <c r="E117" s="115"/>
      <c r="F117" s="115"/>
      <c r="G117" s="115"/>
      <c r="H117" s="115"/>
      <c r="I117" s="115"/>
      <c r="J117" s="115"/>
      <c r="K117" s="115"/>
      <c r="L117" s="115"/>
      <c r="M117" s="115"/>
      <c r="N117" s="115"/>
      <c r="O117" s="115"/>
      <c r="P117" s="115"/>
      <c r="Q117" s="115"/>
      <c r="R117" s="115"/>
      <c r="S117" s="116"/>
    </row>
    <row r="118" spans="1:19" ht="26.25" customHeight="1" x14ac:dyDescent="0.75">
      <c r="A118" s="58" t="s">
        <v>5</v>
      </c>
      <c r="B118" s="46" t="s">
        <v>6</v>
      </c>
      <c r="C118" s="47"/>
      <c r="D118" s="70" t="s">
        <v>7</v>
      </c>
      <c r="E118" s="70"/>
      <c r="F118" s="70" t="s">
        <v>8</v>
      </c>
      <c r="G118" s="70"/>
      <c r="H118" s="70"/>
      <c r="I118" s="70"/>
      <c r="J118" s="125" t="s">
        <v>9</v>
      </c>
      <c r="K118" s="126"/>
      <c r="L118" s="126"/>
      <c r="M118" s="126"/>
      <c r="N118" s="126"/>
      <c r="O118" s="126"/>
      <c r="P118" s="126"/>
      <c r="Q118" s="126"/>
      <c r="R118" s="126"/>
      <c r="S118" s="127"/>
    </row>
    <row r="119" spans="1:19" ht="30" customHeight="1" x14ac:dyDescent="0.75">
      <c r="A119" s="59"/>
      <c r="B119" s="48"/>
      <c r="C119" s="49"/>
      <c r="D119" s="25" t="s">
        <v>10</v>
      </c>
      <c r="E119" s="25" t="s">
        <v>11</v>
      </c>
      <c r="F119" s="52" t="s">
        <v>12</v>
      </c>
      <c r="G119" s="52"/>
      <c r="H119" s="52" t="s">
        <v>13</v>
      </c>
      <c r="I119" s="52"/>
      <c r="J119" s="128"/>
      <c r="K119" s="129"/>
      <c r="L119" s="129"/>
      <c r="M119" s="129"/>
      <c r="N119" s="129"/>
      <c r="O119" s="129"/>
      <c r="P119" s="129"/>
      <c r="Q119" s="129"/>
      <c r="R119" s="129"/>
      <c r="S119" s="130"/>
    </row>
    <row r="120" spans="1:19" ht="26.25" customHeight="1" x14ac:dyDescent="0.35">
      <c r="A120" s="60"/>
      <c r="B120" s="50"/>
      <c r="C120" s="51"/>
      <c r="D120" s="26" t="s">
        <v>14</v>
      </c>
      <c r="E120" s="26" t="s">
        <v>15</v>
      </c>
      <c r="F120" s="53" t="s">
        <v>16</v>
      </c>
      <c r="G120" s="53"/>
      <c r="H120" s="53" t="s">
        <v>17</v>
      </c>
      <c r="I120" s="53"/>
      <c r="J120" s="131"/>
      <c r="K120" s="132"/>
      <c r="L120" s="132"/>
      <c r="M120" s="132"/>
      <c r="N120" s="132"/>
      <c r="O120" s="132"/>
      <c r="P120" s="132"/>
      <c r="Q120" s="132"/>
      <c r="R120" s="132"/>
      <c r="S120" s="133"/>
    </row>
    <row r="121" spans="1:19" ht="66" customHeight="1" x14ac:dyDescent="0.35">
      <c r="A121" s="37">
        <v>9</v>
      </c>
      <c r="B121" s="61" t="s">
        <v>18</v>
      </c>
      <c r="C121" s="64" t="s">
        <v>59</v>
      </c>
      <c r="D121" s="67">
        <f>IF(D126=0,0,ROUND(D124/D126*100,1))</f>
        <v>90</v>
      </c>
      <c r="E121" s="67">
        <f>IF(E126=0,0,ROUND(E124/E126*100,1))</f>
        <v>91.7</v>
      </c>
      <c r="F121" s="73">
        <f>E121-D121</f>
        <v>1.7000000000000028</v>
      </c>
      <c r="G121" s="74"/>
      <c r="H121" s="73">
        <f>IF(D121=0,0,ROUND(E121/D121*100,1))</f>
        <v>101.9</v>
      </c>
      <c r="I121" s="74"/>
      <c r="J121" s="108" t="s">
        <v>72</v>
      </c>
      <c r="K121" s="109"/>
      <c r="L121" s="109"/>
      <c r="M121" s="109"/>
      <c r="N121" s="109"/>
      <c r="O121" s="109"/>
      <c r="P121" s="109"/>
      <c r="Q121" s="109"/>
      <c r="R121" s="109"/>
      <c r="S121" s="110"/>
    </row>
    <row r="122" spans="1:19" ht="169.5" customHeight="1" x14ac:dyDescent="0.35">
      <c r="A122" s="38"/>
      <c r="B122" s="62"/>
      <c r="C122" s="65"/>
      <c r="D122" s="68"/>
      <c r="E122" s="68"/>
      <c r="F122" s="75"/>
      <c r="G122" s="76"/>
      <c r="H122" s="75"/>
      <c r="I122" s="76"/>
      <c r="J122" s="111" t="str">
        <f>"El indicador al final del período de evaluación registró un alcanzado del "&amp;E121&amp;" por ciento en comparación con la meta programada del "&amp;D121&amp;" por ciento, representa un cumplimiento de la meta del "&amp;H121&amp;" por ciento, colocando el indicador en un semáforo de color "&amp;IF(AND(D121=0,H121=0),"",IF(AND(H121&gt;=95,H121&lt;=105,H124&gt;=95,H124&lt;=105,H126&gt;=95,H126&lt;=105),"VERDE:SE LOGRÓ LA META",IF(AND(H121&gt;=95,H121&lt;=105,H124&lt;95),"VERDE:AUNQUE EL INDICADOR ES VERDE, HAY VARIACIÓN EN VARIABLES",IF(AND(H121&gt;=95,H121&lt;=105,H124&gt;105),"VERDE:AUNQUE EL INDICADOR ES VERDE, HAY VARIACIÓN EN VARIABLES",IF(AND(H121&gt;=95,H121&lt;=105,H126&lt;95),"VERDE:AUNQUE EL INDICADOR ES VERDE, HAY VARIACIÓN EN VARIABLES",IF(AND(H121&gt;=95,H121&lt;=105,H126&gt;105),"VERDE:AUNQUE EL INDICADOR ES VERDE, HAY VARIACIÓN EN VARIABLES",IF(OR(AND(H121&gt;=90,H121&lt;95),AND(H121&gt;105,H121&lt;=110)),"AMARILLO",IF(OR(H121&lt;90,H121&gt;110),"ROJO",IF(AND(D121&lt;&gt;0,E121=0),"ROJO","")))))))))&amp;". 
"&amp;IF(AND(D121=0,E121=0),"NO",IF(OR(H121&lt;95,H121&gt;105),"SI","NO"))&amp;" hubo variación en el indicador y "&amp;IF(AND(D124=0,D126=0,H124=0,H126=0),"NO",IF(OR(H124&lt;95,H124&gt;105,H126&lt;95,H126&gt;105),"SI","NO"))&amp;" hubo variación en variables."</f>
        <v>El indicador al final del período de evaluación registró un alcanzado del 91.7 por ciento en comparación con la meta programada del 90 por ciento, representa un cumplimiento de la meta del 101.9 por ciento, colocando el indicador en un semáforo de color VERDE:SE LOGRÓ LA META. 
NO hubo variación en el indicador y NO hubo variación en variables.</v>
      </c>
      <c r="K122" s="112"/>
      <c r="L122" s="112"/>
      <c r="M122" s="112"/>
      <c r="N122" s="112"/>
      <c r="O122" s="112"/>
      <c r="P122" s="112"/>
      <c r="Q122" s="112"/>
      <c r="R122" s="112"/>
      <c r="S122" s="113"/>
    </row>
    <row r="123" spans="1:19" ht="261.75" customHeight="1" x14ac:dyDescent="0.35">
      <c r="A123" s="38"/>
      <c r="B123" s="63"/>
      <c r="C123" s="66"/>
      <c r="D123" s="69"/>
      <c r="E123" s="69"/>
      <c r="F123" s="77"/>
      <c r="G123" s="78"/>
      <c r="H123" s="77"/>
      <c r="I123" s="78"/>
      <c r="J123" s="134" t="s">
        <v>99</v>
      </c>
      <c r="K123" s="135"/>
      <c r="L123" s="135"/>
      <c r="M123" s="135"/>
      <c r="N123" s="135"/>
      <c r="O123" s="135"/>
      <c r="P123" s="135"/>
      <c r="Q123" s="135"/>
      <c r="R123" s="135"/>
      <c r="S123" s="136"/>
    </row>
    <row r="124" spans="1:19" ht="42" customHeight="1" x14ac:dyDescent="0.35">
      <c r="A124" s="38"/>
      <c r="B124" s="43" t="s">
        <v>19</v>
      </c>
      <c r="C124" s="71" t="s">
        <v>32</v>
      </c>
      <c r="D124" s="41">
        <v>54</v>
      </c>
      <c r="E124" s="56">
        <v>55</v>
      </c>
      <c r="F124" s="73">
        <f>E124-D124</f>
        <v>1</v>
      </c>
      <c r="G124" s="74"/>
      <c r="H124" s="73">
        <f>IF(D124=0,0,ROUND(E124/D124*100,1))</f>
        <v>101.9</v>
      </c>
      <c r="I124" s="74"/>
      <c r="J124" s="108" t="s">
        <v>74</v>
      </c>
      <c r="K124" s="109"/>
      <c r="L124" s="109"/>
      <c r="M124" s="109"/>
      <c r="N124" s="109"/>
      <c r="O124" s="109"/>
      <c r="P124" s="109"/>
      <c r="Q124" s="109"/>
      <c r="R124" s="109"/>
      <c r="S124" s="110"/>
    </row>
    <row r="125" spans="1:19" ht="177" customHeight="1" thickBot="1" x14ac:dyDescent="0.4">
      <c r="A125" s="38"/>
      <c r="B125" s="43"/>
      <c r="C125" s="71"/>
      <c r="D125" s="41"/>
      <c r="E125" s="57"/>
      <c r="F125" s="77"/>
      <c r="G125" s="78"/>
      <c r="H125" s="77"/>
      <c r="I125" s="78"/>
      <c r="J125" s="105" t="s">
        <v>81</v>
      </c>
      <c r="K125" s="106"/>
      <c r="L125" s="106"/>
      <c r="M125" s="106"/>
      <c r="N125" s="106"/>
      <c r="O125" s="106"/>
      <c r="P125" s="106"/>
      <c r="Q125" s="106"/>
      <c r="R125" s="106"/>
      <c r="S125" s="107"/>
    </row>
    <row r="126" spans="1:19" ht="41.25" customHeight="1" x14ac:dyDescent="0.35">
      <c r="A126" s="38"/>
      <c r="B126" s="94" t="s">
        <v>20</v>
      </c>
      <c r="C126" s="91" t="s">
        <v>52</v>
      </c>
      <c r="D126" s="88">
        <v>60</v>
      </c>
      <c r="E126" s="88">
        <v>60</v>
      </c>
      <c r="F126" s="85">
        <f>E126-D126</f>
        <v>0</v>
      </c>
      <c r="G126" s="85"/>
      <c r="H126" s="85">
        <f>IF(D126=0,0,ROUND(E126/D126*100,1))</f>
        <v>100</v>
      </c>
      <c r="I126" s="74"/>
      <c r="J126" s="102" t="s">
        <v>76</v>
      </c>
      <c r="K126" s="103"/>
      <c r="L126" s="103"/>
      <c r="M126" s="103"/>
      <c r="N126" s="103"/>
      <c r="O126" s="103"/>
      <c r="P126" s="103"/>
      <c r="Q126" s="103"/>
      <c r="R126" s="103"/>
      <c r="S126" s="104"/>
    </row>
    <row r="127" spans="1:19" ht="167.25" customHeight="1" thickBot="1" x14ac:dyDescent="0.4">
      <c r="A127" s="38"/>
      <c r="B127" s="95"/>
      <c r="C127" s="92"/>
      <c r="D127" s="89"/>
      <c r="E127" s="89"/>
      <c r="F127" s="86"/>
      <c r="G127" s="86"/>
      <c r="H127" s="86"/>
      <c r="I127" s="76"/>
      <c r="J127" s="105" t="s">
        <v>100</v>
      </c>
      <c r="K127" s="106"/>
      <c r="L127" s="106"/>
      <c r="M127" s="106"/>
      <c r="N127" s="106"/>
      <c r="O127" s="106"/>
      <c r="P127" s="106"/>
      <c r="Q127" s="106"/>
      <c r="R127" s="106"/>
      <c r="S127" s="107"/>
    </row>
    <row r="128" spans="1:19" ht="35.25" customHeight="1" x14ac:dyDescent="0.35">
      <c r="A128" s="38"/>
      <c r="B128" s="95"/>
      <c r="C128" s="92"/>
      <c r="D128" s="89"/>
      <c r="E128" s="89"/>
      <c r="F128" s="86"/>
      <c r="G128" s="86"/>
      <c r="H128" s="86"/>
      <c r="I128" s="76"/>
      <c r="J128" s="102" t="s">
        <v>77</v>
      </c>
      <c r="K128" s="103"/>
      <c r="L128" s="103"/>
      <c r="M128" s="103"/>
      <c r="N128" s="103"/>
      <c r="O128" s="103"/>
      <c r="P128" s="103"/>
      <c r="Q128" s="103"/>
      <c r="R128" s="103"/>
      <c r="S128" s="104"/>
    </row>
    <row r="129" spans="1:19" ht="167.25" customHeight="1" thickBot="1" x14ac:dyDescent="0.4">
      <c r="A129" s="39"/>
      <c r="B129" s="96"/>
      <c r="C129" s="93"/>
      <c r="D129" s="90"/>
      <c r="E129" s="90"/>
      <c r="F129" s="87"/>
      <c r="G129" s="87"/>
      <c r="H129" s="87"/>
      <c r="I129" s="78"/>
      <c r="J129" s="105" t="s">
        <v>85</v>
      </c>
      <c r="K129" s="106"/>
      <c r="L129" s="106"/>
      <c r="M129" s="106"/>
      <c r="N129" s="106"/>
      <c r="O129" s="106"/>
      <c r="P129" s="106"/>
      <c r="Q129" s="106"/>
      <c r="R129" s="106"/>
      <c r="S129" s="107"/>
    </row>
    <row r="130" spans="1:19" ht="34.5" customHeight="1" thickBot="1" x14ac:dyDescent="0.4">
      <c r="A130" s="10"/>
      <c r="B130" s="11"/>
      <c r="C130" s="11"/>
      <c r="D130" s="11"/>
      <c r="E130" s="11"/>
      <c r="F130" s="11"/>
      <c r="G130" s="11"/>
      <c r="H130" s="11"/>
      <c r="I130" s="11"/>
      <c r="J130" s="11"/>
      <c r="K130" s="11"/>
      <c r="L130" s="11"/>
      <c r="M130" s="11"/>
      <c r="N130" s="11"/>
      <c r="O130" s="11"/>
      <c r="P130" s="11"/>
      <c r="Q130" s="11"/>
      <c r="R130" s="11"/>
      <c r="S130" s="11"/>
    </row>
    <row r="131" spans="1:19" s="22" customFormat="1" ht="26.25" customHeight="1" x14ac:dyDescent="0.75">
      <c r="A131" s="58" t="s">
        <v>5</v>
      </c>
      <c r="B131" s="46" t="s">
        <v>6</v>
      </c>
      <c r="C131" s="47"/>
      <c r="D131" s="70" t="s">
        <v>7</v>
      </c>
      <c r="E131" s="70"/>
      <c r="F131" s="70" t="s">
        <v>8</v>
      </c>
      <c r="G131" s="70"/>
      <c r="H131" s="70"/>
      <c r="I131" s="70"/>
      <c r="J131" s="125" t="s">
        <v>9</v>
      </c>
      <c r="K131" s="126"/>
      <c r="L131" s="126"/>
      <c r="M131" s="126"/>
      <c r="N131" s="126"/>
      <c r="O131" s="126"/>
      <c r="P131" s="126"/>
      <c r="Q131" s="126"/>
      <c r="R131" s="126"/>
      <c r="S131" s="127"/>
    </row>
    <row r="132" spans="1:19" s="22" customFormat="1" ht="30" customHeight="1" x14ac:dyDescent="0.75">
      <c r="A132" s="59"/>
      <c r="B132" s="48"/>
      <c r="C132" s="49"/>
      <c r="D132" s="25" t="s">
        <v>10</v>
      </c>
      <c r="E132" s="25" t="s">
        <v>11</v>
      </c>
      <c r="F132" s="52" t="s">
        <v>12</v>
      </c>
      <c r="G132" s="52"/>
      <c r="H132" s="52" t="s">
        <v>13</v>
      </c>
      <c r="I132" s="52"/>
      <c r="J132" s="128"/>
      <c r="K132" s="129"/>
      <c r="L132" s="129"/>
      <c r="M132" s="129"/>
      <c r="N132" s="129"/>
      <c r="O132" s="129"/>
      <c r="P132" s="129"/>
      <c r="Q132" s="129"/>
      <c r="R132" s="129"/>
      <c r="S132" s="130"/>
    </row>
    <row r="133" spans="1:19" s="22" customFormat="1" ht="26.25" customHeight="1" x14ac:dyDescent="0.35">
      <c r="A133" s="60"/>
      <c r="B133" s="50"/>
      <c r="C133" s="51"/>
      <c r="D133" s="26" t="s">
        <v>14</v>
      </c>
      <c r="E133" s="26" t="s">
        <v>15</v>
      </c>
      <c r="F133" s="53" t="s">
        <v>16</v>
      </c>
      <c r="G133" s="53"/>
      <c r="H133" s="53" t="s">
        <v>17</v>
      </c>
      <c r="I133" s="53"/>
      <c r="J133" s="131"/>
      <c r="K133" s="132"/>
      <c r="L133" s="132"/>
      <c r="M133" s="132"/>
      <c r="N133" s="132"/>
      <c r="O133" s="132"/>
      <c r="P133" s="132"/>
      <c r="Q133" s="132"/>
      <c r="R133" s="132"/>
      <c r="S133" s="133"/>
    </row>
    <row r="134" spans="1:19" s="22" customFormat="1" ht="66" customHeight="1" x14ac:dyDescent="0.35">
      <c r="A134" s="37">
        <v>10</v>
      </c>
      <c r="B134" s="61" t="s">
        <v>18</v>
      </c>
      <c r="C134" s="64" t="s">
        <v>40</v>
      </c>
      <c r="D134" s="67">
        <f>IF(D139=0,0,ROUND(D137/D139*100,1))</f>
        <v>0</v>
      </c>
      <c r="E134" s="67">
        <f>IF(E139=0,0,ROUND(E137/E139*100,1))</f>
        <v>0</v>
      </c>
      <c r="F134" s="73">
        <f>E134-D134</f>
        <v>0</v>
      </c>
      <c r="G134" s="74"/>
      <c r="H134" s="73">
        <f>IF(D134=0,0,ROUND(E134/D134*100,1))</f>
        <v>0</v>
      </c>
      <c r="I134" s="74"/>
      <c r="J134" s="108" t="s">
        <v>72</v>
      </c>
      <c r="K134" s="109"/>
      <c r="L134" s="109"/>
      <c r="M134" s="109"/>
      <c r="N134" s="109"/>
      <c r="O134" s="109"/>
      <c r="P134" s="109"/>
      <c r="Q134" s="109"/>
      <c r="R134" s="109"/>
      <c r="S134" s="110"/>
    </row>
    <row r="135" spans="1:19" s="22" customFormat="1" ht="171.75" customHeight="1" x14ac:dyDescent="0.35">
      <c r="A135" s="38"/>
      <c r="B135" s="62"/>
      <c r="C135" s="65"/>
      <c r="D135" s="68"/>
      <c r="E135" s="68"/>
      <c r="F135" s="75"/>
      <c r="G135" s="76"/>
      <c r="H135" s="75"/>
      <c r="I135" s="76"/>
      <c r="J135" s="111" t="str">
        <f>"El indicador al final del período de evaluación registró un alcanzado del "&amp;E134&amp;" por ciento en comparación con la meta programada del "&amp;D134&amp;" por ciento, representa un cumplimiento de la meta del "&amp;H134&amp;" por ciento, colocando el indicador en un semáforo de color "&amp;IF(AND(D134=0,H134=0),"",IF(AND(H134&gt;=95,H134&lt;=105,H137&gt;=95,H137&lt;=105,H139&gt;=95,H139&lt;=105),"VERDE:SE LOGRÓ LA META",IF(AND(H134&gt;=95,H134&lt;=105,H137&lt;95),"VERDE:AUNQUE EL INDICADOR ES VERDE, HAY VARIACIÓN EN VARIABLES",IF(AND(H134&gt;=95,H134&lt;=105,H137&gt;105),"VERDE:AUNQUE EL INDICADOR ES VERDE, HAY VARIACIÓN EN VARIABLES",IF(AND(H134&gt;=95,H134&lt;=105,H139&lt;95),"VERDE:AUNQUE EL INDICADOR ES VERDE, HAY VARIACIÓN EN VARIABLES",IF(AND(H134&gt;=95,H134&lt;=105,H139&gt;105),"VERDE:AUNQUE EL INDICADOR ES VERDE, HAY VARIACIÓN EN VARIABLES",IF(OR(AND(H134&gt;=90,H134&lt;95),AND(H134&gt;105,H134&lt;=110)),"AMARILLO",IF(OR(H134&lt;90,H134&gt;110),"ROJO",IF(AND(D134&lt;&gt;0,E134=0),"ROJO","")))))))))&amp;". 
"&amp;IF(AND(D134=0,E134=0),"NO",IF(OR(H134&lt;95,H134&gt;105),"SI","NO"))&amp;" hubo variación en el indicador y "&amp;IF(AND(D137=0,D139=0,H137=0,H139=0),"NO",IF(OR(H137&lt;95,H137&gt;105,H139&lt;95,H139&gt;105),"SI","NO"))&amp;"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35" s="112"/>
      <c r="L135" s="112"/>
      <c r="M135" s="112"/>
      <c r="N135" s="112"/>
      <c r="O135" s="112"/>
      <c r="P135" s="112"/>
      <c r="Q135" s="112"/>
      <c r="R135" s="112"/>
      <c r="S135" s="113"/>
    </row>
    <row r="136" spans="1:19" s="22" customFormat="1" ht="278.25" customHeight="1" x14ac:dyDescent="0.35">
      <c r="A136" s="38"/>
      <c r="B136" s="63"/>
      <c r="C136" s="66"/>
      <c r="D136" s="69"/>
      <c r="E136" s="69"/>
      <c r="F136" s="77"/>
      <c r="G136" s="78"/>
      <c r="H136" s="77"/>
      <c r="I136" s="78"/>
      <c r="J136" s="134" t="s">
        <v>73</v>
      </c>
      <c r="K136" s="135"/>
      <c r="L136" s="135"/>
      <c r="M136" s="135"/>
      <c r="N136" s="135"/>
      <c r="O136" s="135"/>
      <c r="P136" s="135"/>
      <c r="Q136" s="135"/>
      <c r="R136" s="135"/>
      <c r="S136" s="136"/>
    </row>
    <row r="137" spans="1:19" s="22" customFormat="1" ht="42" customHeight="1" x14ac:dyDescent="0.35">
      <c r="A137" s="38"/>
      <c r="B137" s="43" t="s">
        <v>19</v>
      </c>
      <c r="C137" s="71" t="s">
        <v>41</v>
      </c>
      <c r="D137" s="41">
        <v>0</v>
      </c>
      <c r="E137" s="56">
        <v>0</v>
      </c>
      <c r="F137" s="73">
        <f>E137-D137</f>
        <v>0</v>
      </c>
      <c r="G137" s="74"/>
      <c r="H137" s="73">
        <f>IF(D137=0,0,ROUND(E137/D137*100,1))</f>
        <v>0</v>
      </c>
      <c r="I137" s="74"/>
      <c r="J137" s="108" t="s">
        <v>74</v>
      </c>
      <c r="K137" s="109"/>
      <c r="L137" s="109"/>
      <c r="M137" s="109"/>
      <c r="N137" s="109"/>
      <c r="O137" s="109"/>
      <c r="P137" s="109"/>
      <c r="Q137" s="109"/>
      <c r="R137" s="109"/>
      <c r="S137" s="110"/>
    </row>
    <row r="138" spans="1:19" s="22" customFormat="1" ht="239.25" customHeight="1" thickBot="1" x14ac:dyDescent="0.4">
      <c r="A138" s="38"/>
      <c r="B138" s="43"/>
      <c r="C138" s="71"/>
      <c r="D138" s="41"/>
      <c r="E138" s="57"/>
      <c r="F138" s="77"/>
      <c r="G138" s="78"/>
      <c r="H138" s="77"/>
      <c r="I138" s="78"/>
      <c r="J138" s="105" t="s">
        <v>75</v>
      </c>
      <c r="K138" s="106"/>
      <c r="L138" s="106"/>
      <c r="M138" s="106"/>
      <c r="N138" s="106"/>
      <c r="O138" s="106"/>
      <c r="P138" s="106"/>
      <c r="Q138" s="106"/>
      <c r="R138" s="106"/>
      <c r="S138" s="107"/>
    </row>
    <row r="139" spans="1:19" s="22" customFormat="1" ht="41.25" customHeight="1" x14ac:dyDescent="0.35">
      <c r="A139" s="38"/>
      <c r="B139" s="43" t="s">
        <v>20</v>
      </c>
      <c r="C139" s="42" t="s">
        <v>53</v>
      </c>
      <c r="D139" s="84">
        <v>0</v>
      </c>
      <c r="E139" s="83">
        <f>D139</f>
        <v>0</v>
      </c>
      <c r="F139" s="40">
        <f>E139-D139</f>
        <v>0</v>
      </c>
      <c r="G139" s="40"/>
      <c r="H139" s="40">
        <f>IF(D139=0,0,ROUND(E139/D139*100,1))</f>
        <v>0</v>
      </c>
      <c r="I139" s="40"/>
      <c r="J139" s="102" t="s">
        <v>76</v>
      </c>
      <c r="K139" s="103"/>
      <c r="L139" s="103"/>
      <c r="M139" s="103"/>
      <c r="N139" s="103"/>
      <c r="O139" s="103"/>
      <c r="P139" s="103"/>
      <c r="Q139" s="103"/>
      <c r="R139" s="103"/>
      <c r="S139" s="104"/>
    </row>
    <row r="140" spans="1:19" s="22" customFormat="1" ht="218.25" customHeight="1" thickBot="1" x14ac:dyDescent="0.4">
      <c r="A140" s="38"/>
      <c r="B140" s="43"/>
      <c r="C140" s="42"/>
      <c r="D140" s="84"/>
      <c r="E140" s="83"/>
      <c r="F140" s="40"/>
      <c r="G140" s="40"/>
      <c r="H140" s="40"/>
      <c r="I140" s="40"/>
      <c r="J140" s="105" t="s">
        <v>75</v>
      </c>
      <c r="K140" s="106"/>
      <c r="L140" s="106"/>
      <c r="M140" s="106"/>
      <c r="N140" s="106"/>
      <c r="O140" s="106"/>
      <c r="P140" s="106"/>
      <c r="Q140" s="106"/>
      <c r="R140" s="106"/>
      <c r="S140" s="107"/>
    </row>
    <row r="141" spans="1:19" s="22" customFormat="1" ht="47.25" customHeight="1" x14ac:dyDescent="0.35">
      <c r="A141" s="38"/>
      <c r="B141" s="43"/>
      <c r="C141" s="42"/>
      <c r="D141" s="84"/>
      <c r="E141" s="83"/>
      <c r="F141" s="40"/>
      <c r="G141" s="40"/>
      <c r="H141" s="40"/>
      <c r="I141" s="40"/>
      <c r="J141" s="102" t="s">
        <v>77</v>
      </c>
      <c r="K141" s="103"/>
      <c r="L141" s="103"/>
      <c r="M141" s="103"/>
      <c r="N141" s="103"/>
      <c r="O141" s="103"/>
      <c r="P141" s="103"/>
      <c r="Q141" s="103"/>
      <c r="R141" s="103"/>
      <c r="S141" s="104"/>
    </row>
    <row r="142" spans="1:19" s="22" customFormat="1" ht="218.25" customHeight="1" thickBot="1" x14ac:dyDescent="0.4">
      <c r="A142" s="39"/>
      <c r="B142" s="43"/>
      <c r="C142" s="42"/>
      <c r="D142" s="84"/>
      <c r="E142" s="83"/>
      <c r="F142" s="40"/>
      <c r="G142" s="40"/>
      <c r="H142" s="40"/>
      <c r="I142" s="40"/>
      <c r="J142" s="105" t="s">
        <v>75</v>
      </c>
      <c r="K142" s="106"/>
      <c r="L142" s="106"/>
      <c r="M142" s="106"/>
      <c r="N142" s="106"/>
      <c r="O142" s="106"/>
      <c r="P142" s="106"/>
      <c r="Q142" s="106"/>
      <c r="R142" s="106"/>
      <c r="S142" s="107"/>
    </row>
    <row r="143" spans="1:19" ht="59.25" customHeight="1" thickBot="1" x14ac:dyDescent="0.4">
      <c r="A143" s="114"/>
      <c r="B143" s="115"/>
      <c r="C143" s="115"/>
      <c r="D143" s="115"/>
      <c r="E143" s="115"/>
      <c r="F143" s="115"/>
      <c r="G143" s="115"/>
      <c r="H143" s="115"/>
      <c r="I143" s="115"/>
      <c r="J143" s="115"/>
      <c r="K143" s="115"/>
      <c r="L143" s="115"/>
      <c r="M143" s="115"/>
      <c r="N143" s="115"/>
      <c r="O143" s="115"/>
      <c r="P143" s="115"/>
      <c r="Q143" s="115"/>
      <c r="R143" s="115"/>
      <c r="S143" s="116"/>
    </row>
    <row r="144" spans="1:19" ht="59.25" customHeight="1" x14ac:dyDescent="0.75">
      <c r="A144" s="58" t="s">
        <v>5</v>
      </c>
      <c r="B144" s="46" t="s">
        <v>6</v>
      </c>
      <c r="C144" s="47"/>
      <c r="D144" s="70" t="s">
        <v>7</v>
      </c>
      <c r="E144" s="70"/>
      <c r="F144" s="70" t="s">
        <v>8</v>
      </c>
      <c r="G144" s="70"/>
      <c r="H144" s="70"/>
      <c r="I144" s="70"/>
      <c r="J144" s="125" t="s">
        <v>9</v>
      </c>
      <c r="K144" s="126"/>
      <c r="L144" s="126"/>
      <c r="M144" s="126"/>
      <c r="N144" s="126"/>
      <c r="O144" s="126"/>
      <c r="P144" s="126"/>
      <c r="Q144" s="126"/>
      <c r="R144" s="126"/>
      <c r="S144" s="127"/>
    </row>
    <row r="145" spans="1:19" ht="30" customHeight="1" x14ac:dyDescent="0.75">
      <c r="A145" s="59"/>
      <c r="B145" s="48"/>
      <c r="C145" s="49"/>
      <c r="D145" s="25" t="s">
        <v>10</v>
      </c>
      <c r="E145" s="25" t="s">
        <v>11</v>
      </c>
      <c r="F145" s="52" t="s">
        <v>12</v>
      </c>
      <c r="G145" s="52"/>
      <c r="H145" s="52" t="s">
        <v>13</v>
      </c>
      <c r="I145" s="52"/>
      <c r="J145" s="128"/>
      <c r="K145" s="129"/>
      <c r="L145" s="129"/>
      <c r="M145" s="129"/>
      <c r="N145" s="129"/>
      <c r="O145" s="129"/>
      <c r="P145" s="129"/>
      <c r="Q145" s="129"/>
      <c r="R145" s="129"/>
      <c r="S145" s="130"/>
    </row>
    <row r="146" spans="1:19" ht="26.25" customHeight="1" x14ac:dyDescent="0.35">
      <c r="A146" s="60"/>
      <c r="B146" s="50"/>
      <c r="C146" s="51"/>
      <c r="D146" s="26" t="s">
        <v>14</v>
      </c>
      <c r="E146" s="26" t="s">
        <v>15</v>
      </c>
      <c r="F146" s="53" t="s">
        <v>16</v>
      </c>
      <c r="G146" s="53"/>
      <c r="H146" s="53" t="s">
        <v>17</v>
      </c>
      <c r="I146" s="53"/>
      <c r="J146" s="131"/>
      <c r="K146" s="132"/>
      <c r="L146" s="132"/>
      <c r="M146" s="132"/>
      <c r="N146" s="132"/>
      <c r="O146" s="132"/>
      <c r="P146" s="132"/>
      <c r="Q146" s="132"/>
      <c r="R146" s="132"/>
      <c r="S146" s="133"/>
    </row>
    <row r="147" spans="1:19" ht="45" customHeight="1" x14ac:dyDescent="0.35">
      <c r="A147" s="37">
        <v>11</v>
      </c>
      <c r="B147" s="61" t="s">
        <v>18</v>
      </c>
      <c r="C147" s="64" t="s">
        <v>33</v>
      </c>
      <c r="D147" s="67">
        <f>IF(D152=0,0,ROUND(D150/D152*100,1))</f>
        <v>92.1</v>
      </c>
      <c r="E147" s="67">
        <f>IF(E152=0,0,ROUND(E150/E152*100,1))</f>
        <v>93.7</v>
      </c>
      <c r="F147" s="73">
        <f>E147-D147</f>
        <v>1.6000000000000085</v>
      </c>
      <c r="G147" s="74"/>
      <c r="H147" s="73">
        <f>IF(D147=0,0,ROUND(E147/D147*100,1))</f>
        <v>101.7</v>
      </c>
      <c r="I147" s="74"/>
      <c r="J147" s="108" t="s">
        <v>72</v>
      </c>
      <c r="K147" s="109"/>
      <c r="L147" s="109"/>
      <c r="M147" s="109"/>
      <c r="N147" s="109"/>
      <c r="O147" s="109"/>
      <c r="P147" s="109"/>
      <c r="Q147" s="109"/>
      <c r="R147" s="109"/>
      <c r="S147" s="110"/>
    </row>
    <row r="148" spans="1:19" ht="166.5" customHeight="1" x14ac:dyDescent="0.35">
      <c r="A148" s="38"/>
      <c r="B148" s="62"/>
      <c r="C148" s="65"/>
      <c r="D148" s="68"/>
      <c r="E148" s="68"/>
      <c r="F148" s="75"/>
      <c r="G148" s="76"/>
      <c r="H148" s="75"/>
      <c r="I148" s="76"/>
      <c r="J148" s="111" t="str">
        <f>"El indicador al final del período de evaluación registró un alcanzado del "&amp;E147&amp;" por ciento en comparación con la meta programada del "&amp;D147&amp;" por ciento, representa un cumplimiento de la meta del "&amp;H147&amp;" por ciento, colocando el indicador en un semáforo de color "&amp;IF(AND(D147=0,H147=0),"",IF(AND(H147&gt;=95,H147&lt;=105,H150&gt;=95,H150&lt;=105,H152&gt;=95,H152&lt;=105),"VERDE:SE LOGRÓ LA META",IF(AND(H147&gt;=95,H147&lt;=105,H150&lt;95),"VERDE:AUNQUE EL INDICADOR ES VERDE, HAY VARIACIÓN EN VARIABLES",IF(AND(H147&gt;=95,H147&lt;=105,H150&gt;105),"VERDE:AUNQUE EL INDICADOR ES VERDE, HAY VARIACIÓN EN VARIABLES",IF(AND(H147&gt;=95,H147&lt;=105,H152&lt;95),"VERDE:AUNQUE EL INDICADOR ES VERDE, HAY VARIACIÓN EN VARIABLES",IF(AND(H147&gt;=95,H147&lt;=105,H152&gt;105),"VERDE:AUNQUE EL INDICADOR ES VERDE, HAY VARIACIÓN EN VARIABLES",IF(OR(AND(H147&gt;=90,H147&lt;95),AND(H147&gt;105,H147&lt;=110)),"AMARILLO",IF(OR(H147&lt;90,H147&gt;110),"ROJO",IF(AND(D147&lt;&gt;0,E147=0),"ROJO","")))))))))&amp;". 
"&amp;IF(AND(D147=0,E147=0),"NO",IF(OR(H147&lt;95,H147&gt;105),"SI","NO"))&amp;" hubo variación en el indicador y "&amp;IF(AND(D150=0,D152=0,H150=0,H152=0),"NO",IF(OR(H150&lt;95,H150&gt;105,H152&lt;95,H152&gt;105),"SI","NO"))&amp;" hubo variación en variables."</f>
        <v>El indicador al final del período de evaluación registró un alcanzado del 93.7 por ciento en comparación con la meta programada del 92.1 por ciento, representa un cumplimiento de la meta del 101.7 por ciento, colocando el indicador en un semáforo de color VERDE:SE LOGRÓ LA META. 
NO hubo variación en el indicador y NO hubo variación en variables.</v>
      </c>
      <c r="K148" s="112"/>
      <c r="L148" s="112"/>
      <c r="M148" s="112"/>
      <c r="N148" s="112"/>
      <c r="O148" s="112"/>
      <c r="P148" s="112"/>
      <c r="Q148" s="112"/>
      <c r="R148" s="112"/>
      <c r="S148" s="113"/>
    </row>
    <row r="149" spans="1:19" ht="243" customHeight="1" x14ac:dyDescent="0.35">
      <c r="A149" s="38"/>
      <c r="B149" s="63"/>
      <c r="C149" s="66"/>
      <c r="D149" s="69"/>
      <c r="E149" s="69"/>
      <c r="F149" s="77"/>
      <c r="G149" s="78"/>
      <c r="H149" s="77"/>
      <c r="I149" s="78"/>
      <c r="J149" s="134" t="s">
        <v>101</v>
      </c>
      <c r="K149" s="135"/>
      <c r="L149" s="135"/>
      <c r="M149" s="135"/>
      <c r="N149" s="135"/>
      <c r="O149" s="135"/>
      <c r="P149" s="135"/>
      <c r="Q149" s="135"/>
      <c r="R149" s="135"/>
      <c r="S149" s="136"/>
    </row>
    <row r="150" spans="1:19" ht="35.25" customHeight="1" x14ac:dyDescent="0.35">
      <c r="A150" s="38"/>
      <c r="B150" s="79" t="s">
        <v>19</v>
      </c>
      <c r="C150" s="54" t="s">
        <v>34</v>
      </c>
      <c r="D150" s="56">
        <v>17400</v>
      </c>
      <c r="E150" s="56">
        <v>17709</v>
      </c>
      <c r="F150" s="73">
        <f>E150-D150</f>
        <v>309</v>
      </c>
      <c r="G150" s="74"/>
      <c r="H150" s="73">
        <f>IF(D150=0,0,ROUND(E150/D150*100,1))</f>
        <v>101.8</v>
      </c>
      <c r="I150" s="74"/>
      <c r="J150" s="108" t="s">
        <v>74</v>
      </c>
      <c r="K150" s="109"/>
      <c r="L150" s="109"/>
      <c r="M150" s="109"/>
      <c r="N150" s="109"/>
      <c r="O150" s="109"/>
      <c r="P150" s="109"/>
      <c r="Q150" s="109"/>
      <c r="R150" s="109"/>
      <c r="S150" s="110"/>
    </row>
    <row r="151" spans="1:19" ht="237" customHeight="1" thickBot="1" x14ac:dyDescent="0.4">
      <c r="A151" s="38"/>
      <c r="B151" s="80"/>
      <c r="C151" s="55"/>
      <c r="D151" s="57"/>
      <c r="E151" s="57"/>
      <c r="F151" s="77"/>
      <c r="G151" s="78"/>
      <c r="H151" s="77"/>
      <c r="I151" s="78"/>
      <c r="J151" s="105" t="s">
        <v>81</v>
      </c>
      <c r="K151" s="106"/>
      <c r="L151" s="106"/>
      <c r="M151" s="106"/>
      <c r="N151" s="106"/>
      <c r="O151" s="106"/>
      <c r="P151" s="106"/>
      <c r="Q151" s="106"/>
      <c r="R151" s="106"/>
      <c r="S151" s="107"/>
    </row>
    <row r="152" spans="1:19" ht="38.25" customHeight="1" x14ac:dyDescent="0.35">
      <c r="A152" s="38"/>
      <c r="B152" s="43" t="s">
        <v>20</v>
      </c>
      <c r="C152" s="42" t="s">
        <v>55</v>
      </c>
      <c r="D152" s="41">
        <v>18900</v>
      </c>
      <c r="E152" s="41">
        <v>18900</v>
      </c>
      <c r="F152" s="40">
        <f>E152-D152</f>
        <v>0</v>
      </c>
      <c r="G152" s="40"/>
      <c r="H152" s="40">
        <f>IF(D152=0,0,ROUND(E152/D152*100,1))</f>
        <v>100</v>
      </c>
      <c r="I152" s="40"/>
      <c r="J152" s="102" t="s">
        <v>76</v>
      </c>
      <c r="K152" s="103"/>
      <c r="L152" s="103"/>
      <c r="M152" s="103"/>
      <c r="N152" s="103"/>
      <c r="O152" s="103"/>
      <c r="P152" s="103"/>
      <c r="Q152" s="103"/>
      <c r="R152" s="103"/>
      <c r="S152" s="104"/>
    </row>
    <row r="153" spans="1:19" ht="212.25" customHeight="1" thickBot="1" x14ac:dyDescent="0.4">
      <c r="A153" s="38"/>
      <c r="B153" s="43"/>
      <c r="C153" s="42"/>
      <c r="D153" s="41"/>
      <c r="E153" s="41"/>
      <c r="F153" s="40"/>
      <c r="G153" s="40"/>
      <c r="H153" s="40"/>
      <c r="I153" s="40"/>
      <c r="J153" s="105" t="s">
        <v>91</v>
      </c>
      <c r="K153" s="106"/>
      <c r="L153" s="106"/>
      <c r="M153" s="106"/>
      <c r="N153" s="106"/>
      <c r="O153" s="106"/>
      <c r="P153" s="106"/>
      <c r="Q153" s="106"/>
      <c r="R153" s="106"/>
      <c r="S153" s="107"/>
    </row>
    <row r="154" spans="1:19" ht="35.25" customHeight="1" x14ac:dyDescent="0.35">
      <c r="A154" s="38"/>
      <c r="B154" s="43"/>
      <c r="C154" s="42"/>
      <c r="D154" s="41"/>
      <c r="E154" s="41"/>
      <c r="F154" s="40"/>
      <c r="G154" s="40"/>
      <c r="H154" s="40"/>
      <c r="I154" s="40"/>
      <c r="J154" s="102" t="s">
        <v>77</v>
      </c>
      <c r="K154" s="103"/>
      <c r="L154" s="103"/>
      <c r="M154" s="103"/>
      <c r="N154" s="103"/>
      <c r="O154" s="103"/>
      <c r="P154" s="103"/>
      <c r="Q154" s="103"/>
      <c r="R154" s="103"/>
      <c r="S154" s="104"/>
    </row>
    <row r="155" spans="1:19" ht="212.25" customHeight="1" thickBot="1" x14ac:dyDescent="0.4">
      <c r="A155" s="39"/>
      <c r="B155" s="43"/>
      <c r="C155" s="42"/>
      <c r="D155" s="41"/>
      <c r="E155" s="41"/>
      <c r="F155" s="40"/>
      <c r="G155" s="40"/>
      <c r="H155" s="40"/>
      <c r="I155" s="40"/>
      <c r="J155" s="105" t="s">
        <v>82</v>
      </c>
      <c r="K155" s="106"/>
      <c r="L155" s="106"/>
      <c r="M155" s="106"/>
      <c r="N155" s="106"/>
      <c r="O155" s="106"/>
      <c r="P155" s="106"/>
      <c r="Q155" s="106"/>
      <c r="R155" s="106"/>
      <c r="S155" s="107"/>
    </row>
    <row r="156" spans="1:19" ht="68.25" customHeight="1" thickBot="1" x14ac:dyDescent="0.4">
      <c r="A156" s="151"/>
      <c r="B156" s="152"/>
      <c r="C156" s="152"/>
      <c r="D156" s="152"/>
      <c r="E156" s="152"/>
      <c r="F156" s="152"/>
      <c r="G156" s="152"/>
      <c r="H156" s="152"/>
      <c r="I156" s="152"/>
      <c r="J156" s="152"/>
      <c r="K156" s="152"/>
      <c r="L156" s="152"/>
      <c r="M156" s="152"/>
      <c r="N156" s="152"/>
      <c r="O156" s="152"/>
      <c r="P156" s="152"/>
      <c r="Q156" s="152"/>
      <c r="R156" s="152"/>
      <c r="S156" s="153"/>
    </row>
    <row r="157" spans="1:19" ht="36" customHeight="1" x14ac:dyDescent="0.75">
      <c r="A157" s="58" t="s">
        <v>5</v>
      </c>
      <c r="B157" s="46" t="s">
        <v>6</v>
      </c>
      <c r="C157" s="47"/>
      <c r="D157" s="70" t="s">
        <v>7</v>
      </c>
      <c r="E157" s="70"/>
      <c r="F157" s="70" t="s">
        <v>8</v>
      </c>
      <c r="G157" s="70"/>
      <c r="H157" s="70"/>
      <c r="I157" s="70"/>
      <c r="J157" s="125" t="s">
        <v>9</v>
      </c>
      <c r="K157" s="126"/>
      <c r="L157" s="126"/>
      <c r="M157" s="126"/>
      <c r="N157" s="126"/>
      <c r="O157" s="126"/>
      <c r="P157" s="126"/>
      <c r="Q157" s="126"/>
      <c r="R157" s="126"/>
      <c r="S157" s="127"/>
    </row>
    <row r="158" spans="1:19" ht="30" customHeight="1" x14ac:dyDescent="0.75">
      <c r="A158" s="59"/>
      <c r="B158" s="48"/>
      <c r="C158" s="49"/>
      <c r="D158" s="25" t="s">
        <v>10</v>
      </c>
      <c r="E158" s="25" t="s">
        <v>11</v>
      </c>
      <c r="F158" s="52" t="s">
        <v>12</v>
      </c>
      <c r="G158" s="52"/>
      <c r="H158" s="52" t="s">
        <v>13</v>
      </c>
      <c r="I158" s="52"/>
      <c r="J158" s="128"/>
      <c r="K158" s="129"/>
      <c r="L158" s="129"/>
      <c r="M158" s="129"/>
      <c r="N158" s="129"/>
      <c r="O158" s="129"/>
      <c r="P158" s="129"/>
      <c r="Q158" s="129"/>
      <c r="R158" s="129"/>
      <c r="S158" s="130"/>
    </row>
    <row r="159" spans="1:19" ht="35.25" customHeight="1" x14ac:dyDescent="0.35">
      <c r="A159" s="60"/>
      <c r="B159" s="50"/>
      <c r="C159" s="51"/>
      <c r="D159" s="26" t="s">
        <v>14</v>
      </c>
      <c r="E159" s="26" t="s">
        <v>15</v>
      </c>
      <c r="F159" s="53" t="s">
        <v>16</v>
      </c>
      <c r="G159" s="53"/>
      <c r="H159" s="53" t="s">
        <v>17</v>
      </c>
      <c r="I159" s="53"/>
      <c r="J159" s="131"/>
      <c r="K159" s="132"/>
      <c r="L159" s="132"/>
      <c r="M159" s="132"/>
      <c r="N159" s="132"/>
      <c r="O159" s="132"/>
      <c r="P159" s="132"/>
      <c r="Q159" s="132"/>
      <c r="R159" s="132"/>
      <c r="S159" s="133"/>
    </row>
    <row r="160" spans="1:19" ht="62.25" customHeight="1" x14ac:dyDescent="0.35">
      <c r="A160" s="37">
        <v>12</v>
      </c>
      <c r="B160" s="61" t="s">
        <v>18</v>
      </c>
      <c r="C160" s="64" t="s">
        <v>35</v>
      </c>
      <c r="D160" s="67">
        <f>IF(D165=0,0,ROUND(D163/D165*1,1))</f>
        <v>6.3</v>
      </c>
      <c r="E160" s="67">
        <f>IF(E165=0,0,ROUND(E163/E165*1,1))</f>
        <v>6.2</v>
      </c>
      <c r="F160" s="73">
        <f>E160-D160</f>
        <v>-9.9999999999999645E-2</v>
      </c>
      <c r="G160" s="74"/>
      <c r="H160" s="73">
        <f>IF(D160=0,0,ROUND(E160/D160*100,1))</f>
        <v>98.4</v>
      </c>
      <c r="I160" s="74"/>
      <c r="J160" s="108" t="s">
        <v>72</v>
      </c>
      <c r="K160" s="109"/>
      <c r="L160" s="109"/>
      <c r="M160" s="109"/>
      <c r="N160" s="109"/>
      <c r="O160" s="109"/>
      <c r="P160" s="109"/>
      <c r="Q160" s="109"/>
      <c r="R160" s="109"/>
      <c r="S160" s="110"/>
    </row>
    <row r="161" spans="1:19" ht="191.25" customHeight="1" x14ac:dyDescent="0.35">
      <c r="A161" s="38"/>
      <c r="B161" s="62"/>
      <c r="C161" s="65"/>
      <c r="D161" s="68"/>
      <c r="E161" s="68"/>
      <c r="F161" s="75"/>
      <c r="G161" s="76"/>
      <c r="H161" s="75"/>
      <c r="I161" s="76"/>
      <c r="J161" s="111" t="str">
        <f>"El indicador al final del período de evaluación registró un alcanzado del "&amp;E160&amp;" por ciento en comparación con la meta programada del "&amp;D160&amp;" por ciento, representa un cumplimiento de la meta del "&amp;H160&amp;" por ciento, colocando el indicador en un semáforo de color "&amp;IF(AND(D160=0,H160=0),"",IF(AND(H160&gt;=95,H160&lt;=105,H163&gt;=95,H163&lt;=105,H165&gt;=95,H165&lt;=105),"VERDE:SE LOGRÓ LA META",IF(AND(H160&gt;=95,H160&lt;=105,H163&lt;95),"VERDE:AUNQUE EL INDICADOR ES VERDE, HAY VARIACIÓN EN VARIABLES",IF(AND(H160&gt;=95,H160&lt;=105,H163&gt;105),"VERDE:AUNQUE EL INDICADOR ES VERDE, HAY VARIACIÓN EN VARIABLES",IF(AND(H160&gt;=95,H160&lt;=105,H165&lt;95),"VERDE:AUNQUE EL INDICADOR ES VERDE, HAY VARIACIÓN EN VARIABLES",IF(AND(H160&gt;=95,H160&lt;=105,H165&gt;105),"VERDE:AUNQUE EL INDICADOR ES VERDE, HAY VARIACIÓN EN VARIABLES",IF(OR(AND(H160&gt;=90,H160&lt;95),AND(H160&gt;105,H160&lt;=110)),"AMARILLO",IF(OR(H160&lt;90,H160&gt;110),"ROJO",IF(AND(D160&lt;&gt;0,E160=0),"ROJO","")))))))))&amp;". 
"&amp;IF(AND(D160=0,E160=0),"NO",IF(OR(H160&lt;95,H160&gt;105),"SI","NO"))&amp;" hubo variación en el indicador y "&amp;IF(AND(D163=0,D165=0,H163=0,H165=0),"NO",IF(OR(H163&lt;95,H163&gt;105,H165&lt;95,H165&gt;105),"SI","NO"))&amp;" hubo variación en variables."</f>
        <v>El indicador al final del período de evaluación registró un alcanzado del 6.2 por ciento en comparación con la meta programada del 6.3 por ciento, representa un cumplimiento de la meta del 98.4 por ciento, colocando el indicador en un semáforo de color VERDE:SE LOGRÓ LA META. 
NO hubo variación en el indicador y NO hubo variación en variables.</v>
      </c>
      <c r="K161" s="112"/>
      <c r="L161" s="112"/>
      <c r="M161" s="112"/>
      <c r="N161" s="112"/>
      <c r="O161" s="112"/>
      <c r="P161" s="112"/>
      <c r="Q161" s="112"/>
      <c r="R161" s="112"/>
      <c r="S161" s="113"/>
    </row>
    <row r="162" spans="1:19" ht="294.75" customHeight="1" x14ac:dyDescent="0.35">
      <c r="A162" s="38"/>
      <c r="B162" s="63"/>
      <c r="C162" s="66"/>
      <c r="D162" s="69"/>
      <c r="E162" s="69"/>
      <c r="F162" s="77"/>
      <c r="G162" s="78"/>
      <c r="H162" s="77"/>
      <c r="I162" s="78"/>
      <c r="J162" s="134" t="s">
        <v>102</v>
      </c>
      <c r="K162" s="135"/>
      <c r="L162" s="135"/>
      <c r="M162" s="135"/>
      <c r="N162" s="135"/>
      <c r="O162" s="135"/>
      <c r="P162" s="135"/>
      <c r="Q162" s="135"/>
      <c r="R162" s="135"/>
      <c r="S162" s="136"/>
    </row>
    <row r="163" spans="1:19" ht="34.5" customHeight="1" x14ac:dyDescent="0.35">
      <c r="A163" s="38"/>
      <c r="B163" s="163" t="s">
        <v>19</v>
      </c>
      <c r="C163" s="165" t="s">
        <v>36</v>
      </c>
      <c r="D163" s="118">
        <v>17100</v>
      </c>
      <c r="E163" s="166">
        <v>17709</v>
      </c>
      <c r="F163" s="40">
        <f t="shared" ref="F163" si="14">E163-D163</f>
        <v>609</v>
      </c>
      <c r="G163" s="40"/>
      <c r="H163" s="40">
        <f t="shared" ref="H163" si="15">IF(D163=0,0,ROUND(E163/D163*100,1))</f>
        <v>103.6</v>
      </c>
      <c r="I163" s="40"/>
      <c r="J163" s="108" t="s">
        <v>74</v>
      </c>
      <c r="K163" s="109"/>
      <c r="L163" s="109"/>
      <c r="M163" s="109"/>
      <c r="N163" s="109"/>
      <c r="O163" s="109"/>
      <c r="P163" s="109"/>
      <c r="Q163" s="109"/>
      <c r="R163" s="109"/>
      <c r="S163" s="110"/>
    </row>
    <row r="164" spans="1:19" ht="203.25" customHeight="1" thickBot="1" x14ac:dyDescent="0.4">
      <c r="A164" s="38"/>
      <c r="B164" s="164"/>
      <c r="C164" s="165"/>
      <c r="D164" s="118"/>
      <c r="E164" s="167"/>
      <c r="F164" s="40"/>
      <c r="G164" s="40"/>
      <c r="H164" s="40"/>
      <c r="I164" s="40"/>
      <c r="J164" s="105" t="s">
        <v>81</v>
      </c>
      <c r="K164" s="106"/>
      <c r="L164" s="106"/>
      <c r="M164" s="106"/>
      <c r="N164" s="106"/>
      <c r="O164" s="106"/>
      <c r="P164" s="106"/>
      <c r="Q164" s="106"/>
      <c r="R164" s="106"/>
      <c r="S164" s="107"/>
    </row>
    <row r="165" spans="1:19" ht="34.5" customHeight="1" x14ac:dyDescent="0.35">
      <c r="A165" s="38"/>
      <c r="B165" s="99" t="s">
        <v>20</v>
      </c>
      <c r="C165" s="98" t="s">
        <v>37</v>
      </c>
      <c r="D165" s="97">
        <f>D35</f>
        <v>2700</v>
      </c>
      <c r="E165" s="97">
        <f>E35</f>
        <v>2835</v>
      </c>
      <c r="F165" s="40">
        <f>E165-D165</f>
        <v>135</v>
      </c>
      <c r="G165" s="40"/>
      <c r="H165" s="40">
        <f>IF(D165=0,0,ROUND(E165/D165*100,1))</f>
        <v>105</v>
      </c>
      <c r="I165" s="40"/>
      <c r="J165" s="102" t="s">
        <v>76</v>
      </c>
      <c r="K165" s="103"/>
      <c r="L165" s="103"/>
      <c r="M165" s="103"/>
      <c r="N165" s="103"/>
      <c r="O165" s="103"/>
      <c r="P165" s="103"/>
      <c r="Q165" s="103"/>
      <c r="R165" s="103"/>
      <c r="S165" s="104"/>
    </row>
    <row r="166" spans="1:19" ht="219.75" customHeight="1" thickBot="1" x14ac:dyDescent="0.4">
      <c r="A166" s="38"/>
      <c r="B166" s="99"/>
      <c r="C166" s="98"/>
      <c r="D166" s="97"/>
      <c r="E166" s="97"/>
      <c r="F166" s="40"/>
      <c r="G166" s="40"/>
      <c r="H166" s="40"/>
      <c r="I166" s="40"/>
      <c r="J166" s="105" t="s">
        <v>88</v>
      </c>
      <c r="K166" s="106"/>
      <c r="L166" s="106"/>
      <c r="M166" s="106"/>
      <c r="N166" s="106"/>
      <c r="O166" s="106"/>
      <c r="P166" s="106"/>
      <c r="Q166" s="106"/>
      <c r="R166" s="106"/>
      <c r="S166" s="107"/>
    </row>
    <row r="167" spans="1:19" ht="39.75" customHeight="1" x14ac:dyDescent="0.35">
      <c r="A167" s="38"/>
      <c r="B167" s="99"/>
      <c r="C167" s="98"/>
      <c r="D167" s="97"/>
      <c r="E167" s="97"/>
      <c r="F167" s="40"/>
      <c r="G167" s="40"/>
      <c r="H167" s="40"/>
      <c r="I167" s="40"/>
      <c r="J167" s="102" t="s">
        <v>77</v>
      </c>
      <c r="K167" s="103"/>
      <c r="L167" s="103"/>
      <c r="M167" s="103"/>
      <c r="N167" s="103"/>
      <c r="O167" s="103"/>
      <c r="P167" s="103"/>
      <c r="Q167" s="103"/>
      <c r="R167" s="103"/>
      <c r="S167" s="104"/>
    </row>
    <row r="168" spans="1:19" ht="219.75" customHeight="1" thickBot="1" x14ac:dyDescent="0.4">
      <c r="A168" s="39"/>
      <c r="B168" s="99"/>
      <c r="C168" s="98"/>
      <c r="D168" s="97"/>
      <c r="E168" s="97"/>
      <c r="F168" s="40"/>
      <c r="G168" s="40"/>
      <c r="H168" s="40"/>
      <c r="I168" s="40"/>
      <c r="J168" s="105" t="s">
        <v>95</v>
      </c>
      <c r="K168" s="106"/>
      <c r="L168" s="106"/>
      <c r="M168" s="106"/>
      <c r="N168" s="106"/>
      <c r="O168" s="106"/>
      <c r="P168" s="106"/>
      <c r="Q168" s="106"/>
      <c r="R168" s="106"/>
      <c r="S168" s="107"/>
    </row>
    <row r="169" spans="1:19" ht="51.75" customHeight="1" thickBot="1" x14ac:dyDescent="0.4">
      <c r="A169" s="114"/>
      <c r="B169" s="115"/>
      <c r="C169" s="115"/>
      <c r="D169" s="115"/>
      <c r="E169" s="115"/>
      <c r="F169" s="115"/>
      <c r="G169" s="115"/>
      <c r="H169" s="115"/>
      <c r="I169" s="115"/>
      <c r="J169" s="115"/>
      <c r="K169" s="115"/>
      <c r="L169" s="115"/>
      <c r="M169" s="115"/>
      <c r="N169" s="115"/>
      <c r="O169" s="115"/>
      <c r="P169" s="115"/>
      <c r="Q169" s="115"/>
      <c r="R169" s="115"/>
      <c r="S169" s="116"/>
    </row>
    <row r="170" spans="1:19" ht="30.75" customHeight="1" x14ac:dyDescent="0.75">
      <c r="A170" s="58" t="s">
        <v>5</v>
      </c>
      <c r="B170" s="46" t="s">
        <v>6</v>
      </c>
      <c r="C170" s="47"/>
      <c r="D170" s="70" t="s">
        <v>7</v>
      </c>
      <c r="E170" s="70"/>
      <c r="F170" s="70" t="s">
        <v>8</v>
      </c>
      <c r="G170" s="70"/>
      <c r="H170" s="70"/>
      <c r="I170" s="70"/>
      <c r="J170" s="125" t="s">
        <v>9</v>
      </c>
      <c r="K170" s="126"/>
      <c r="L170" s="126"/>
      <c r="M170" s="126"/>
      <c r="N170" s="126"/>
      <c r="O170" s="126"/>
      <c r="P170" s="126"/>
      <c r="Q170" s="126"/>
      <c r="R170" s="126"/>
      <c r="S170" s="127"/>
    </row>
    <row r="171" spans="1:19" ht="30.75" customHeight="1" x14ac:dyDescent="0.75">
      <c r="A171" s="59"/>
      <c r="B171" s="48"/>
      <c r="C171" s="49"/>
      <c r="D171" s="25" t="s">
        <v>10</v>
      </c>
      <c r="E171" s="25" t="s">
        <v>11</v>
      </c>
      <c r="F171" s="52" t="s">
        <v>12</v>
      </c>
      <c r="G171" s="52"/>
      <c r="H171" s="52" t="s">
        <v>13</v>
      </c>
      <c r="I171" s="52"/>
      <c r="J171" s="128"/>
      <c r="K171" s="129"/>
      <c r="L171" s="129"/>
      <c r="M171" s="129"/>
      <c r="N171" s="129"/>
      <c r="O171" s="129"/>
      <c r="P171" s="129"/>
      <c r="Q171" s="129"/>
      <c r="R171" s="129"/>
      <c r="S171" s="130"/>
    </row>
    <row r="172" spans="1:19" ht="29.25" customHeight="1" x14ac:dyDescent="0.35">
      <c r="A172" s="60"/>
      <c r="B172" s="50"/>
      <c r="C172" s="51"/>
      <c r="D172" s="26" t="s">
        <v>14</v>
      </c>
      <c r="E172" s="26" t="s">
        <v>15</v>
      </c>
      <c r="F172" s="53" t="s">
        <v>16</v>
      </c>
      <c r="G172" s="53"/>
      <c r="H172" s="53" t="s">
        <v>17</v>
      </c>
      <c r="I172" s="53"/>
      <c r="J172" s="131"/>
      <c r="K172" s="132"/>
      <c r="L172" s="132"/>
      <c r="M172" s="132"/>
      <c r="N172" s="132"/>
      <c r="O172" s="132"/>
      <c r="P172" s="132"/>
      <c r="Q172" s="132"/>
      <c r="R172" s="132"/>
      <c r="S172" s="133"/>
    </row>
    <row r="173" spans="1:19" ht="41.25" customHeight="1" x14ac:dyDescent="0.35">
      <c r="A173" s="37">
        <v>13</v>
      </c>
      <c r="B173" s="61" t="s">
        <v>18</v>
      </c>
      <c r="C173" s="64" t="s">
        <v>38</v>
      </c>
      <c r="D173" s="67">
        <f>IF(D178=0,0,ROUND(D176/D178*100,1))</f>
        <v>79.2</v>
      </c>
      <c r="E173" s="67">
        <f>IF(E178=0,0,ROUND(E176/E178*100,1))</f>
        <v>77.599999999999994</v>
      </c>
      <c r="F173" s="73">
        <f>E173-D173</f>
        <v>-1.6000000000000085</v>
      </c>
      <c r="G173" s="74"/>
      <c r="H173" s="73">
        <f>IF(D173=0,0,ROUND(E173/D173*100,1))</f>
        <v>98</v>
      </c>
      <c r="I173" s="74"/>
      <c r="J173" s="108" t="s">
        <v>72</v>
      </c>
      <c r="K173" s="109"/>
      <c r="L173" s="109"/>
      <c r="M173" s="109"/>
      <c r="N173" s="109"/>
      <c r="O173" s="109"/>
      <c r="P173" s="109"/>
      <c r="Q173" s="109"/>
      <c r="R173" s="109"/>
      <c r="S173" s="110"/>
    </row>
    <row r="174" spans="1:19" ht="173.25" customHeight="1" x14ac:dyDescent="0.35">
      <c r="A174" s="38"/>
      <c r="B174" s="62"/>
      <c r="C174" s="65"/>
      <c r="D174" s="68"/>
      <c r="E174" s="68"/>
      <c r="F174" s="75"/>
      <c r="G174" s="76"/>
      <c r="H174" s="75"/>
      <c r="I174" s="76"/>
      <c r="J174" s="111" t="str">
        <f>"El indicador al final del período de evaluación registró un alcanzado del "&amp;E173&amp;" por ciento en comparación con la meta programada del "&amp;D173&amp;" por ciento, representa un cumplimiento de la meta del "&amp;H173&amp;" por ciento, colocando el indicador en un semáforo de color "&amp;IF(AND(D173=0,H173=0),"",IF(AND(H173&gt;=95,H173&lt;=105,H176&gt;=95,H176&lt;=105,H178&gt;=95,H178&lt;=105),"VERDE:SE LOGRÓ LA META",IF(AND(H173&gt;=95,H173&lt;=105,H176&lt;95),"VERDE:AUNQUE EL INDICADOR ES VERDE, HAY VARIACIÓN EN VARIABLES",IF(AND(H173&gt;=95,H173&lt;=105,H176&gt;105),"VERDE:AUNQUE EL INDICADOR ES VERDE, HAY VARIACIÓN EN VARIABLES",IF(AND(H173&gt;=95,H173&lt;=105,H178&lt;95),"VERDE:AUNQUE EL INDICADOR ES VERDE, HAY VARIACIÓN EN VARIABLES",IF(AND(H173&gt;=95,H173&lt;=105,H178&gt;105),"VERDE:AUNQUE EL INDICADOR ES VERDE, HAY VARIACIÓN EN VARIABLES",IF(OR(AND(H173&gt;=90,H173&lt;95),AND(H173&gt;105,H173&lt;=110)),"AMARILLO",IF(OR(H173&lt;90,H173&gt;110),"ROJO",IF(AND(D173&lt;&gt;0,E173=0),"ROJO","")))))))))&amp;". 
"&amp;IF(AND(D173=0,E173=0),"NO",IF(OR(H173&lt;95,H173&gt;105),"SI","NO"))&amp;" hubo variación en el indicador y "&amp;IF(AND(D176=0,D178=0,H176=0,H178=0),"NO",IF(OR(H176&lt;95,H176&gt;105,H178&lt;95,H178&gt;105),"SI","NO"))&amp;" hubo variación en variables."</f>
        <v>El indicador al final del período de evaluación registró un alcanzado del 77.6 por ciento en comparación con la meta programada del 79.2 por ciento, representa un cumplimiento de la meta del 98 por ciento, colocando el indicador en un semáforo de color VERDE:AUNQUE EL INDICADOR ES VERDE, HAY VARIACIÓN EN VARIABLES. 
NO hubo variación en el indicador y SI hubo variación en variables.</v>
      </c>
      <c r="K174" s="112"/>
      <c r="L174" s="112"/>
      <c r="M174" s="112"/>
      <c r="N174" s="112"/>
      <c r="O174" s="112"/>
      <c r="P174" s="112"/>
      <c r="Q174" s="112"/>
      <c r="R174" s="112"/>
      <c r="S174" s="113"/>
    </row>
    <row r="175" spans="1:19" ht="312" customHeight="1" x14ac:dyDescent="0.35">
      <c r="A175" s="38"/>
      <c r="B175" s="63"/>
      <c r="C175" s="66"/>
      <c r="D175" s="69"/>
      <c r="E175" s="69"/>
      <c r="F175" s="77"/>
      <c r="G175" s="78"/>
      <c r="H175" s="77"/>
      <c r="I175" s="78"/>
      <c r="J175" s="134" t="s">
        <v>103</v>
      </c>
      <c r="K175" s="135"/>
      <c r="L175" s="135"/>
      <c r="M175" s="135"/>
      <c r="N175" s="135"/>
      <c r="O175" s="135"/>
      <c r="P175" s="135"/>
      <c r="Q175" s="135"/>
      <c r="R175" s="135"/>
      <c r="S175" s="136"/>
    </row>
    <row r="176" spans="1:19" ht="37.5" customHeight="1" x14ac:dyDescent="0.35">
      <c r="A176" s="38"/>
      <c r="B176" s="43" t="s">
        <v>19</v>
      </c>
      <c r="C176" s="72" t="s">
        <v>39</v>
      </c>
      <c r="D176" s="41">
        <v>1900</v>
      </c>
      <c r="E176" s="41">
        <v>2389</v>
      </c>
      <c r="F176" s="40">
        <f t="shared" ref="F176" si="16">E176-D176</f>
        <v>489</v>
      </c>
      <c r="G176" s="40"/>
      <c r="H176" s="40">
        <f t="shared" ref="H176" si="17">IF(D176=0,0,ROUND(E176/D176*100,1))</f>
        <v>125.7</v>
      </c>
      <c r="I176" s="40"/>
      <c r="J176" s="108" t="s">
        <v>74</v>
      </c>
      <c r="K176" s="109"/>
      <c r="L176" s="109"/>
      <c r="M176" s="109"/>
      <c r="N176" s="109"/>
      <c r="O176" s="109"/>
      <c r="P176" s="109"/>
      <c r="Q176" s="109"/>
      <c r="R176" s="109"/>
      <c r="S176" s="110"/>
    </row>
    <row r="177" spans="1:19" ht="218.25" customHeight="1" thickBot="1" x14ac:dyDescent="0.4">
      <c r="A177" s="38"/>
      <c r="B177" s="43"/>
      <c r="C177" s="72"/>
      <c r="D177" s="41"/>
      <c r="E177" s="41"/>
      <c r="F177" s="40"/>
      <c r="G177" s="40"/>
      <c r="H177" s="40"/>
      <c r="I177" s="40"/>
      <c r="J177" s="105" t="s">
        <v>81</v>
      </c>
      <c r="K177" s="106"/>
      <c r="L177" s="106"/>
      <c r="M177" s="106"/>
      <c r="N177" s="106"/>
      <c r="O177" s="106"/>
      <c r="P177" s="106"/>
      <c r="Q177" s="106"/>
      <c r="R177" s="106"/>
      <c r="S177" s="107"/>
    </row>
    <row r="178" spans="1:19" ht="32.25" customHeight="1" x14ac:dyDescent="0.35">
      <c r="A178" s="38"/>
      <c r="B178" s="43" t="s">
        <v>20</v>
      </c>
      <c r="C178" s="42" t="s">
        <v>54</v>
      </c>
      <c r="D178" s="41">
        <v>2400</v>
      </c>
      <c r="E178" s="41">
        <v>3079</v>
      </c>
      <c r="F178" s="40">
        <f>E178-D178</f>
        <v>679</v>
      </c>
      <c r="G178" s="40"/>
      <c r="H178" s="40">
        <f>IF(D178=0,0,ROUND(E178/D178*100,1))</f>
        <v>128.30000000000001</v>
      </c>
      <c r="I178" s="40"/>
      <c r="J178" s="102" t="s">
        <v>76</v>
      </c>
      <c r="K178" s="103"/>
      <c r="L178" s="103"/>
      <c r="M178" s="103"/>
      <c r="N178" s="103"/>
      <c r="O178" s="103"/>
      <c r="P178" s="103"/>
      <c r="Q178" s="103"/>
      <c r="R178" s="103"/>
      <c r="S178" s="104"/>
    </row>
    <row r="179" spans="1:19" ht="218.25" customHeight="1" thickBot="1" x14ac:dyDescent="0.4">
      <c r="A179" s="38"/>
      <c r="B179" s="43"/>
      <c r="C179" s="42"/>
      <c r="D179" s="41"/>
      <c r="E179" s="41"/>
      <c r="F179" s="40"/>
      <c r="G179" s="40"/>
      <c r="H179" s="40"/>
      <c r="I179" s="40"/>
      <c r="J179" s="105" t="s">
        <v>88</v>
      </c>
      <c r="K179" s="106"/>
      <c r="L179" s="106"/>
      <c r="M179" s="106"/>
      <c r="N179" s="106"/>
      <c r="O179" s="106"/>
      <c r="P179" s="106"/>
      <c r="Q179" s="106"/>
      <c r="R179" s="106"/>
      <c r="S179" s="107"/>
    </row>
    <row r="180" spans="1:19" ht="50.25" customHeight="1" x14ac:dyDescent="0.35">
      <c r="A180" s="38"/>
      <c r="B180" s="43"/>
      <c r="C180" s="42"/>
      <c r="D180" s="41"/>
      <c r="E180" s="41"/>
      <c r="F180" s="40"/>
      <c r="G180" s="40"/>
      <c r="H180" s="40"/>
      <c r="I180" s="40"/>
      <c r="J180" s="102" t="s">
        <v>77</v>
      </c>
      <c r="K180" s="103"/>
      <c r="L180" s="103"/>
      <c r="M180" s="103"/>
      <c r="N180" s="103"/>
      <c r="O180" s="103"/>
      <c r="P180" s="103"/>
      <c r="Q180" s="103"/>
      <c r="R180" s="103"/>
      <c r="S180" s="104"/>
    </row>
    <row r="181" spans="1:19" ht="218.25" customHeight="1" thickBot="1" x14ac:dyDescent="0.4">
      <c r="A181" s="39"/>
      <c r="B181" s="43"/>
      <c r="C181" s="42"/>
      <c r="D181" s="41"/>
      <c r="E181" s="41"/>
      <c r="F181" s="40"/>
      <c r="G181" s="40"/>
      <c r="H181" s="40"/>
      <c r="I181" s="40"/>
      <c r="J181" s="105" t="s">
        <v>82</v>
      </c>
      <c r="K181" s="106"/>
      <c r="L181" s="106"/>
      <c r="M181" s="106"/>
      <c r="N181" s="106"/>
      <c r="O181" s="106"/>
      <c r="P181" s="106"/>
      <c r="Q181" s="106"/>
      <c r="R181" s="106"/>
      <c r="S181" s="107"/>
    </row>
    <row r="182" spans="1:19" ht="48" customHeight="1" thickBot="1" x14ac:dyDescent="0.4">
      <c r="A182" s="151"/>
      <c r="B182" s="152"/>
      <c r="C182" s="152"/>
      <c r="D182" s="152"/>
      <c r="E182" s="152"/>
      <c r="F182" s="152"/>
      <c r="G182" s="152"/>
      <c r="H182" s="152"/>
      <c r="I182" s="152"/>
      <c r="J182" s="152"/>
      <c r="K182" s="152"/>
      <c r="L182" s="152"/>
      <c r="M182" s="152"/>
      <c r="N182" s="152"/>
      <c r="O182" s="152"/>
      <c r="P182" s="152"/>
      <c r="Q182" s="152"/>
      <c r="R182" s="152"/>
      <c r="S182" s="153"/>
    </row>
    <row r="183" spans="1:19" ht="30.75" customHeight="1" x14ac:dyDescent="0.75">
      <c r="A183" s="58" t="s">
        <v>5</v>
      </c>
      <c r="B183" s="46" t="s">
        <v>6</v>
      </c>
      <c r="C183" s="47"/>
      <c r="D183" s="70" t="s">
        <v>7</v>
      </c>
      <c r="E183" s="70"/>
      <c r="F183" s="70" t="s">
        <v>8</v>
      </c>
      <c r="G183" s="70"/>
      <c r="H183" s="70"/>
      <c r="I183" s="70"/>
      <c r="J183" s="125" t="s">
        <v>9</v>
      </c>
      <c r="K183" s="126"/>
      <c r="L183" s="126"/>
      <c r="M183" s="126"/>
      <c r="N183" s="126"/>
      <c r="O183" s="126"/>
      <c r="P183" s="126"/>
      <c r="Q183" s="126"/>
      <c r="R183" s="126"/>
      <c r="S183" s="127"/>
    </row>
    <row r="184" spans="1:19" ht="30.75" customHeight="1" x14ac:dyDescent="0.75">
      <c r="A184" s="59"/>
      <c r="B184" s="48"/>
      <c r="C184" s="49"/>
      <c r="D184" s="25" t="s">
        <v>10</v>
      </c>
      <c r="E184" s="25" t="s">
        <v>11</v>
      </c>
      <c r="F184" s="52" t="s">
        <v>12</v>
      </c>
      <c r="G184" s="52"/>
      <c r="H184" s="52" t="s">
        <v>13</v>
      </c>
      <c r="I184" s="52"/>
      <c r="J184" s="128"/>
      <c r="K184" s="129"/>
      <c r="L184" s="129"/>
      <c r="M184" s="129"/>
      <c r="N184" s="129"/>
      <c r="O184" s="129"/>
      <c r="P184" s="129"/>
      <c r="Q184" s="129"/>
      <c r="R184" s="129"/>
      <c r="S184" s="130"/>
    </row>
    <row r="185" spans="1:19" ht="29.25" customHeight="1" x14ac:dyDescent="0.35">
      <c r="A185" s="60"/>
      <c r="B185" s="50"/>
      <c r="C185" s="51"/>
      <c r="D185" s="26" t="s">
        <v>14</v>
      </c>
      <c r="E185" s="26" t="s">
        <v>15</v>
      </c>
      <c r="F185" s="53" t="s">
        <v>16</v>
      </c>
      <c r="G185" s="53"/>
      <c r="H185" s="53" t="s">
        <v>17</v>
      </c>
      <c r="I185" s="53"/>
      <c r="J185" s="131"/>
      <c r="K185" s="132"/>
      <c r="L185" s="132"/>
      <c r="M185" s="132"/>
      <c r="N185" s="132"/>
      <c r="O185" s="132"/>
      <c r="P185" s="132"/>
      <c r="Q185" s="132"/>
      <c r="R185" s="132"/>
      <c r="S185" s="133"/>
    </row>
    <row r="186" spans="1:19" ht="45" customHeight="1" x14ac:dyDescent="0.35">
      <c r="A186" s="122">
        <v>14</v>
      </c>
      <c r="B186" s="61" t="s">
        <v>18</v>
      </c>
      <c r="C186" s="64" t="s">
        <v>56</v>
      </c>
      <c r="D186" s="67">
        <f>IF(D191=0,0,ROUND(D189/D191*1000,1))</f>
        <v>6.1</v>
      </c>
      <c r="E186" s="67">
        <f>IF(E191=0,0,ROUND(E189/E191*1000,1))</f>
        <v>6.7</v>
      </c>
      <c r="F186" s="73">
        <f>E186-D186</f>
        <v>0.60000000000000053</v>
      </c>
      <c r="G186" s="74"/>
      <c r="H186" s="73">
        <f>IF(D186=0,0,ROUND(E186/D186*100,1))</f>
        <v>109.8</v>
      </c>
      <c r="I186" s="74"/>
      <c r="J186" s="108" t="s">
        <v>72</v>
      </c>
      <c r="K186" s="109"/>
      <c r="L186" s="109"/>
      <c r="M186" s="109"/>
      <c r="N186" s="109"/>
      <c r="O186" s="109"/>
      <c r="P186" s="109"/>
      <c r="Q186" s="109"/>
      <c r="R186" s="109"/>
      <c r="S186" s="110"/>
    </row>
    <row r="187" spans="1:19" ht="149.25" customHeight="1" x14ac:dyDescent="0.35">
      <c r="A187" s="123"/>
      <c r="B187" s="62"/>
      <c r="C187" s="65"/>
      <c r="D187" s="68"/>
      <c r="E187" s="68"/>
      <c r="F187" s="75"/>
      <c r="G187" s="76"/>
      <c r="H187" s="75"/>
      <c r="I187" s="76"/>
      <c r="J187" s="111" t="str">
        <f>"El indicador al final del período de evaluación registró un alcanzado del "&amp;E186&amp;" por ciento en comparación con la meta programada del "&amp;D186&amp;" por ciento, representa un cumplimiento de la meta del "&amp;H186&amp;" por ciento, colocando el indicador en un semáforo de color "&amp;IF(AND(D186=0,H186=0),"",IF(AND(H186&gt;=95,H186&lt;=105,H189&gt;=95,H189&lt;=105,H191&gt;=95,H191&lt;=105),"VERDE:SE LOGRÓ LA META",IF(AND(H186&gt;=95,H186&lt;=105,H189&lt;95),"VERDE:AUNQUE EL INDICADOR ES VERDE, HAY VARIACIÓN EN VARIABLES",IF(AND(H186&gt;=95,H186&lt;=105,H189&gt;105),"VERDE:AUNQUE EL INDICADOR ES VERDE, HAY VARIACIÓN EN VARIABLES",IF(AND(H186&gt;=95,H186&lt;=105,H191&lt;95),"VERDE:AUNQUE EL INDICADOR ES VERDE, HAY VARIACIÓN EN VARIABLES",IF(AND(H186&gt;=95,H186&lt;=105,H191&gt;105),"VERDE:AUNQUE EL INDICADOR ES VERDE, HAY VARIACIÓN EN VARIABLES",IF(OR(AND(H186&gt;=90,H186&lt;95),AND(H186&gt;105,H186&lt;=110)),"AMARILLO",IF(OR(H186&lt;90,H186&gt;110),"ROJO",IF(AND(D186&lt;&gt;0,E186=0),"ROJO","")))))))))&amp;". 
"&amp;IF(AND(D186=0,E186=0),"NO",IF(OR(H186&lt;95,H186&gt;105),"SI","NO"))&amp;" hubo variación en el indicador y "&amp;IF(AND(D189=0,D191=0,H189=0,H191=0),"NO",IF(OR(H189&lt;95,H189&gt;105,H191&lt;95,H191&gt;105),"SI","NO"))&amp;" hubo variación en variables."</f>
        <v>El indicador al final del período de evaluación registró un alcanzado del 6.7 por ciento en comparación con la meta programada del 6.1 por ciento, representa un cumplimiento de la meta del 109.8 por ciento, colocando el indicador en un semáforo de color AMARILLO. 
SI hubo variación en el indicador y SI hubo variación en variables.</v>
      </c>
      <c r="K187" s="112"/>
      <c r="L187" s="112"/>
      <c r="M187" s="112"/>
      <c r="N187" s="112"/>
      <c r="O187" s="112"/>
      <c r="P187" s="112"/>
      <c r="Q187" s="112"/>
      <c r="R187" s="112"/>
      <c r="S187" s="113"/>
    </row>
    <row r="188" spans="1:19" ht="363" customHeight="1" x14ac:dyDescent="0.35">
      <c r="A188" s="123"/>
      <c r="B188" s="63"/>
      <c r="C188" s="66"/>
      <c r="D188" s="69"/>
      <c r="E188" s="69"/>
      <c r="F188" s="77"/>
      <c r="G188" s="78"/>
      <c r="H188" s="77"/>
      <c r="I188" s="78"/>
      <c r="J188" s="134" t="s">
        <v>104</v>
      </c>
      <c r="K188" s="135"/>
      <c r="L188" s="135"/>
      <c r="M188" s="135"/>
      <c r="N188" s="135"/>
      <c r="O188" s="135"/>
      <c r="P188" s="135"/>
      <c r="Q188" s="135"/>
      <c r="R188" s="135"/>
      <c r="S188" s="136"/>
    </row>
    <row r="189" spans="1:19" ht="37.5" customHeight="1" x14ac:dyDescent="0.35">
      <c r="A189" s="123"/>
      <c r="B189" s="43" t="s">
        <v>19</v>
      </c>
      <c r="C189" s="72" t="s">
        <v>57</v>
      </c>
      <c r="D189" s="41">
        <v>105</v>
      </c>
      <c r="E189" s="41">
        <v>119</v>
      </c>
      <c r="F189" s="40">
        <f t="shared" ref="F189" si="18">E189-D189</f>
        <v>14</v>
      </c>
      <c r="G189" s="40"/>
      <c r="H189" s="40">
        <f t="shared" ref="H189" si="19">IF(D189=0,0,ROUND(E189/D189*100,1))</f>
        <v>113.3</v>
      </c>
      <c r="I189" s="40"/>
      <c r="J189" s="108" t="s">
        <v>74</v>
      </c>
      <c r="K189" s="109"/>
      <c r="L189" s="109"/>
      <c r="M189" s="109"/>
      <c r="N189" s="109"/>
      <c r="O189" s="109"/>
      <c r="P189" s="109"/>
      <c r="Q189" s="109"/>
      <c r="R189" s="109"/>
      <c r="S189" s="110"/>
    </row>
    <row r="190" spans="1:19" ht="152.25" customHeight="1" thickBot="1" x14ac:dyDescent="0.4">
      <c r="A190" s="123"/>
      <c r="B190" s="43"/>
      <c r="C190" s="72"/>
      <c r="D190" s="41"/>
      <c r="E190" s="41"/>
      <c r="F190" s="40"/>
      <c r="G190" s="40"/>
      <c r="H190" s="40"/>
      <c r="I190" s="40"/>
      <c r="J190" s="105" t="s">
        <v>81</v>
      </c>
      <c r="K190" s="106"/>
      <c r="L190" s="106"/>
      <c r="M190" s="106"/>
      <c r="N190" s="106"/>
      <c r="O190" s="106"/>
      <c r="P190" s="106"/>
      <c r="Q190" s="106"/>
      <c r="R190" s="106"/>
      <c r="S190" s="107"/>
    </row>
    <row r="191" spans="1:19" ht="32.25" customHeight="1" x14ac:dyDescent="0.35">
      <c r="A191" s="123"/>
      <c r="B191" s="100" t="s">
        <v>20</v>
      </c>
      <c r="C191" s="120" t="s">
        <v>58</v>
      </c>
      <c r="D191" s="118">
        <v>17100</v>
      </c>
      <c r="E191" s="118">
        <v>17709</v>
      </c>
      <c r="F191" s="40">
        <f>E191-D191</f>
        <v>609</v>
      </c>
      <c r="G191" s="40"/>
      <c r="H191" s="40">
        <f>IF(D191=0,0,ROUND(E191/D191*100,1))</f>
        <v>103.6</v>
      </c>
      <c r="I191" s="40"/>
      <c r="J191" s="102" t="s">
        <v>76</v>
      </c>
      <c r="K191" s="103"/>
      <c r="L191" s="103"/>
      <c r="M191" s="103"/>
      <c r="N191" s="103"/>
      <c r="O191" s="103"/>
      <c r="P191" s="103"/>
      <c r="Q191" s="103"/>
      <c r="R191" s="103"/>
      <c r="S191" s="104"/>
    </row>
    <row r="192" spans="1:19" ht="139.5" customHeight="1" thickBot="1" x14ac:dyDescent="0.4">
      <c r="A192" s="123"/>
      <c r="B192" s="100"/>
      <c r="C192" s="120"/>
      <c r="D192" s="118"/>
      <c r="E192" s="118"/>
      <c r="F192" s="40"/>
      <c r="G192" s="40"/>
      <c r="H192" s="40"/>
      <c r="I192" s="40"/>
      <c r="J192" s="105" t="s">
        <v>88</v>
      </c>
      <c r="K192" s="106"/>
      <c r="L192" s="106"/>
      <c r="M192" s="106"/>
      <c r="N192" s="106"/>
      <c r="O192" s="106"/>
      <c r="P192" s="106"/>
      <c r="Q192" s="106"/>
      <c r="R192" s="106"/>
      <c r="S192" s="107"/>
    </row>
    <row r="193" spans="1:19" ht="37.5" customHeight="1" x14ac:dyDescent="0.35">
      <c r="A193" s="123"/>
      <c r="B193" s="100"/>
      <c r="C193" s="120"/>
      <c r="D193" s="118"/>
      <c r="E193" s="118"/>
      <c r="F193" s="40"/>
      <c r="G193" s="40"/>
      <c r="H193" s="40"/>
      <c r="I193" s="40"/>
      <c r="J193" s="102" t="s">
        <v>77</v>
      </c>
      <c r="K193" s="103"/>
      <c r="L193" s="103"/>
      <c r="M193" s="103"/>
      <c r="N193" s="103"/>
      <c r="O193" s="103"/>
      <c r="P193" s="103"/>
      <c r="Q193" s="103"/>
      <c r="R193" s="103"/>
      <c r="S193" s="104"/>
    </row>
    <row r="194" spans="1:19" ht="177" customHeight="1" thickBot="1" x14ac:dyDescent="0.4">
      <c r="A194" s="124"/>
      <c r="B194" s="101"/>
      <c r="C194" s="121"/>
      <c r="D194" s="119"/>
      <c r="E194" s="119"/>
      <c r="F194" s="117"/>
      <c r="G194" s="117"/>
      <c r="H194" s="117"/>
      <c r="I194" s="117"/>
      <c r="J194" s="105" t="s">
        <v>105</v>
      </c>
      <c r="K194" s="106"/>
      <c r="L194" s="106"/>
      <c r="M194" s="106"/>
      <c r="N194" s="106"/>
      <c r="O194" s="106"/>
      <c r="P194" s="106"/>
      <c r="Q194" s="106"/>
      <c r="R194" s="106"/>
      <c r="S194" s="107"/>
    </row>
    <row r="195" spans="1:19" ht="59.25" customHeight="1" x14ac:dyDescent="0.35">
      <c r="A195" s="158"/>
      <c r="B195" s="158"/>
      <c r="C195" s="158"/>
      <c r="D195" s="158"/>
      <c r="E195" s="158"/>
      <c r="F195" s="158"/>
      <c r="G195" s="158"/>
      <c r="H195" s="158"/>
      <c r="I195" s="158"/>
      <c r="J195" s="158"/>
      <c r="K195" s="158"/>
      <c r="L195" s="158"/>
      <c r="M195" s="158"/>
      <c r="N195" s="158"/>
      <c r="O195" s="158"/>
      <c r="P195" s="158"/>
      <c r="Q195" s="158"/>
      <c r="R195" s="158"/>
      <c r="S195" s="158"/>
    </row>
    <row r="196" spans="1:19" ht="19.5" customHeight="1" x14ac:dyDescent="0.35">
      <c r="A196" s="27"/>
      <c r="B196" s="27"/>
      <c r="C196" s="27"/>
      <c r="D196" s="27"/>
      <c r="E196" s="27"/>
      <c r="F196" s="27"/>
      <c r="G196" s="27"/>
      <c r="H196" s="27"/>
      <c r="I196" s="27"/>
      <c r="J196" s="27"/>
      <c r="K196" s="27"/>
      <c r="L196" s="27"/>
      <c r="M196" s="27"/>
      <c r="N196" s="27"/>
      <c r="O196" s="27"/>
      <c r="P196" s="27"/>
      <c r="Q196" s="27"/>
      <c r="R196" s="27"/>
      <c r="S196" s="27"/>
    </row>
    <row r="197" spans="1:19" ht="46.5" customHeight="1" x14ac:dyDescent="0.75">
      <c r="A197" s="28"/>
      <c r="B197" s="3"/>
      <c r="C197" s="159" t="s">
        <v>63</v>
      </c>
      <c r="D197" s="159"/>
      <c r="E197" s="159"/>
      <c r="F197" s="3"/>
      <c r="G197" s="3"/>
      <c r="H197" s="3"/>
      <c r="I197" s="3"/>
      <c r="J197" s="159" t="s">
        <v>64</v>
      </c>
      <c r="K197" s="159"/>
      <c r="L197" s="159"/>
      <c r="M197" s="159"/>
      <c r="N197" s="159"/>
      <c r="O197" s="159"/>
      <c r="P197" s="159"/>
      <c r="Q197" s="159"/>
      <c r="R197" s="159"/>
      <c r="S197" s="29"/>
    </row>
    <row r="198" spans="1:19" ht="117.75" customHeight="1" thickBot="1" x14ac:dyDescent="0.75">
      <c r="A198" s="28"/>
      <c r="B198" s="3"/>
      <c r="C198" s="160" t="s">
        <v>106</v>
      </c>
      <c r="D198" s="160"/>
      <c r="E198" s="160"/>
      <c r="F198" s="3"/>
      <c r="G198" s="3"/>
      <c r="H198" s="3"/>
      <c r="I198" s="3"/>
      <c r="J198" s="160" t="s">
        <v>107</v>
      </c>
      <c r="K198" s="160"/>
      <c r="L198" s="160"/>
      <c r="M198" s="160"/>
      <c r="N198" s="160"/>
      <c r="O198" s="160"/>
      <c r="P198" s="160"/>
      <c r="Q198" s="160"/>
      <c r="R198" s="160"/>
      <c r="S198" s="29"/>
    </row>
    <row r="199" spans="1:19" ht="90" customHeight="1" x14ac:dyDescent="0.35">
      <c r="A199" s="28"/>
      <c r="B199" s="3"/>
      <c r="C199" s="161" t="s">
        <v>65</v>
      </c>
      <c r="D199" s="155"/>
      <c r="E199" s="155"/>
      <c r="F199" s="3"/>
      <c r="G199" s="3"/>
      <c r="H199" s="3"/>
      <c r="I199" s="3"/>
      <c r="J199" s="161" t="s">
        <v>66</v>
      </c>
      <c r="K199" s="155"/>
      <c r="L199" s="155"/>
      <c r="M199" s="155"/>
      <c r="N199" s="155"/>
      <c r="O199" s="155"/>
      <c r="P199" s="155"/>
      <c r="Q199" s="155"/>
      <c r="R199" s="155"/>
      <c r="S199" s="29"/>
    </row>
    <row r="200" spans="1:19" ht="94.5" customHeight="1" x14ac:dyDescent="0.35">
      <c r="A200" s="28"/>
      <c r="B200" s="3"/>
      <c r="C200" s="30"/>
      <c r="D200" s="162" t="s">
        <v>21</v>
      </c>
      <c r="E200" s="162"/>
      <c r="F200" s="162"/>
      <c r="G200" s="162"/>
      <c r="H200" s="162"/>
      <c r="I200" s="162"/>
      <c r="J200" s="162"/>
      <c r="K200" s="162"/>
      <c r="L200" s="162"/>
      <c r="M200" s="31"/>
      <c r="N200" s="31"/>
      <c r="O200" s="31"/>
      <c r="P200" s="31"/>
      <c r="Q200" s="31"/>
      <c r="R200" s="31"/>
      <c r="S200" s="29"/>
    </row>
    <row r="201" spans="1:19" ht="100.5" customHeight="1" thickBot="1" x14ac:dyDescent="0.4">
      <c r="A201" s="28"/>
      <c r="B201" s="3"/>
      <c r="C201" s="30"/>
      <c r="D201" s="154" t="s">
        <v>108</v>
      </c>
      <c r="E201" s="154"/>
      <c r="F201" s="154"/>
      <c r="G201" s="154"/>
      <c r="H201" s="154"/>
      <c r="I201" s="154"/>
      <c r="J201" s="154"/>
      <c r="K201" s="154"/>
      <c r="L201" s="31"/>
      <c r="M201" s="31"/>
      <c r="N201" s="31"/>
      <c r="O201" s="31"/>
      <c r="P201" s="31"/>
      <c r="Q201" s="31"/>
      <c r="R201" s="31"/>
      <c r="S201" s="29"/>
    </row>
    <row r="202" spans="1:19" ht="81" customHeight="1" x14ac:dyDescent="0.35">
      <c r="A202" s="28"/>
      <c r="B202" s="3"/>
      <c r="C202" s="3"/>
      <c r="D202" s="155" t="s">
        <v>67</v>
      </c>
      <c r="E202" s="155"/>
      <c r="F202" s="155"/>
      <c r="G202" s="155"/>
      <c r="H202" s="155"/>
      <c r="I202" s="155"/>
      <c r="J202" s="155"/>
      <c r="K202" s="155"/>
      <c r="L202" s="31"/>
      <c r="M202" s="31"/>
      <c r="N202" s="31"/>
      <c r="O202" s="31"/>
      <c r="P202" s="31"/>
      <c r="Q202" s="31"/>
      <c r="R202" s="31"/>
      <c r="S202" s="29"/>
    </row>
    <row r="203" spans="1:19" ht="96" customHeight="1" thickBot="1" x14ac:dyDescent="0.4">
      <c r="A203" s="32"/>
      <c r="B203" s="156" t="s">
        <v>78</v>
      </c>
      <c r="C203" s="157"/>
      <c r="D203" s="157"/>
      <c r="E203" s="157"/>
      <c r="F203" s="157"/>
      <c r="G203" s="157"/>
      <c r="H203" s="157"/>
      <c r="I203" s="157"/>
      <c r="J203" s="157"/>
      <c r="K203" s="157"/>
      <c r="L203" s="157"/>
      <c r="M203" s="157"/>
      <c r="N203" s="157"/>
      <c r="O203" s="157"/>
      <c r="P203" s="157"/>
      <c r="Q203" s="157"/>
      <c r="R203" s="157"/>
      <c r="S203" s="33"/>
    </row>
  </sheetData>
  <sheetProtection algorithmName="SHA-512" hashValue="5SmJ6dGoK2H9jasbY+kh+eULSJIhlZyCe7GkqyfbpKIv1TnC1m+pdi/5Ict9rXZBRrsuiA1j/Y3OsyGUXYsaXg==" saltValue="Pqn4O6Q506M7J0uaUaepvA==" spinCount="100000" sheet="1" objects="1" scenarios="1" selectLockedCells="1"/>
  <dataConsolidate/>
  <mergeCells count="544">
    <mergeCell ref="C199:E199"/>
    <mergeCell ref="J199:R199"/>
    <mergeCell ref="D200:L200"/>
    <mergeCell ref="J166:S166"/>
    <mergeCell ref="B163:B164"/>
    <mergeCell ref="C163:C164"/>
    <mergeCell ref="D163:D164"/>
    <mergeCell ref="E163:E164"/>
    <mergeCell ref="F163:G164"/>
    <mergeCell ref="J186:S186"/>
    <mergeCell ref="J187:S187"/>
    <mergeCell ref="B189:B190"/>
    <mergeCell ref="C189:C190"/>
    <mergeCell ref="J191:S191"/>
    <mergeCell ref="J192:S192"/>
    <mergeCell ref="H185:I185"/>
    <mergeCell ref="J173:S173"/>
    <mergeCell ref="J174:S174"/>
    <mergeCell ref="B176:B177"/>
    <mergeCell ref="C176:C177"/>
    <mergeCell ref="D176:D177"/>
    <mergeCell ref="E176:E177"/>
    <mergeCell ref="F176:G177"/>
    <mergeCell ref="H176:I177"/>
    <mergeCell ref="D201:K201"/>
    <mergeCell ref="D202:K202"/>
    <mergeCell ref="B203:R203"/>
    <mergeCell ref="D173:D175"/>
    <mergeCell ref="E173:E175"/>
    <mergeCell ref="F173:G175"/>
    <mergeCell ref="H173:I175"/>
    <mergeCell ref="J175:S175"/>
    <mergeCell ref="B186:B188"/>
    <mergeCell ref="C186:C188"/>
    <mergeCell ref="D186:D188"/>
    <mergeCell ref="E186:E188"/>
    <mergeCell ref="F186:G188"/>
    <mergeCell ref="H186:I188"/>
    <mergeCell ref="J188:S188"/>
    <mergeCell ref="J179:S179"/>
    <mergeCell ref="A182:S182"/>
    <mergeCell ref="A183:A185"/>
    <mergeCell ref="A195:S195"/>
    <mergeCell ref="C197:E197"/>
    <mergeCell ref="J197:R197"/>
    <mergeCell ref="C198:E198"/>
    <mergeCell ref="J198:R198"/>
    <mergeCell ref="B183:C185"/>
    <mergeCell ref="J162:S162"/>
    <mergeCell ref="A156:S156"/>
    <mergeCell ref="A157:A159"/>
    <mergeCell ref="D157:E157"/>
    <mergeCell ref="F157:I157"/>
    <mergeCell ref="J157:S159"/>
    <mergeCell ref="F158:G158"/>
    <mergeCell ref="H158:I158"/>
    <mergeCell ref="F159:G159"/>
    <mergeCell ref="H159:I159"/>
    <mergeCell ref="B157:C159"/>
    <mergeCell ref="J84:S84"/>
    <mergeCell ref="J70:S70"/>
    <mergeCell ref="B72:B73"/>
    <mergeCell ref="C72:C73"/>
    <mergeCell ref="J74:S74"/>
    <mergeCell ref="J100:S100"/>
    <mergeCell ref="J123:S123"/>
    <mergeCell ref="B134:B136"/>
    <mergeCell ref="C134:C136"/>
    <mergeCell ref="D134:D136"/>
    <mergeCell ref="E134:E136"/>
    <mergeCell ref="F134:G136"/>
    <mergeCell ref="H134:I136"/>
    <mergeCell ref="J136:S136"/>
    <mergeCell ref="H124:I125"/>
    <mergeCell ref="J124:S124"/>
    <mergeCell ref="J125:S125"/>
    <mergeCell ref="J126:S126"/>
    <mergeCell ref="J127:S127"/>
    <mergeCell ref="J85:S85"/>
    <mergeCell ref="J86:S86"/>
    <mergeCell ref="J82:S82"/>
    <mergeCell ref="J75:S75"/>
    <mergeCell ref="H85:I86"/>
    <mergeCell ref="F30:G32"/>
    <mergeCell ref="H30:I32"/>
    <mergeCell ref="C43:C45"/>
    <mergeCell ref="D43:D45"/>
    <mergeCell ref="E43:E45"/>
    <mergeCell ref="F43:G45"/>
    <mergeCell ref="H43:I45"/>
    <mergeCell ref="B43:B45"/>
    <mergeCell ref="H35:I38"/>
    <mergeCell ref="F35:G38"/>
    <mergeCell ref="E35:E38"/>
    <mergeCell ref="D35:D38"/>
    <mergeCell ref="C35:C38"/>
    <mergeCell ref="B35:B38"/>
    <mergeCell ref="E2:K2"/>
    <mergeCell ref="E5:K5"/>
    <mergeCell ref="F54:G54"/>
    <mergeCell ref="H54:I54"/>
    <mergeCell ref="F55:G55"/>
    <mergeCell ref="J30:S30"/>
    <mergeCell ref="A65:S65"/>
    <mergeCell ref="J56:S56"/>
    <mergeCell ref="J60:S60"/>
    <mergeCell ref="J62:S62"/>
    <mergeCell ref="J57:S57"/>
    <mergeCell ref="B59:B60"/>
    <mergeCell ref="D59:D60"/>
    <mergeCell ref="E59:E60"/>
    <mergeCell ref="F59:G60"/>
    <mergeCell ref="H59:I60"/>
    <mergeCell ref="J59:S59"/>
    <mergeCell ref="E4:M4"/>
    <mergeCell ref="A39:S39"/>
    <mergeCell ref="A40:A42"/>
    <mergeCell ref="B40:C42"/>
    <mergeCell ref="J22:S22"/>
    <mergeCell ref="H15:I15"/>
    <mergeCell ref="F16:G16"/>
    <mergeCell ref="B17:B19"/>
    <mergeCell ref="C17:C19"/>
    <mergeCell ref="D17:D19"/>
    <mergeCell ref="E17:E19"/>
    <mergeCell ref="B20:B21"/>
    <mergeCell ref="C20:C21"/>
    <mergeCell ref="D20:D21"/>
    <mergeCell ref="E20:E21"/>
    <mergeCell ref="J18:S18"/>
    <mergeCell ref="J20:S20"/>
    <mergeCell ref="J21:S21"/>
    <mergeCell ref="F17:G19"/>
    <mergeCell ref="H17:I19"/>
    <mergeCell ref="F20:G21"/>
    <mergeCell ref="H20:I21"/>
    <mergeCell ref="A14:A16"/>
    <mergeCell ref="B14:C16"/>
    <mergeCell ref="D14:E14"/>
    <mergeCell ref="F14:I14"/>
    <mergeCell ref="J14:S16"/>
    <mergeCell ref="F15:G15"/>
    <mergeCell ref="Q11:S13"/>
    <mergeCell ref="N11:P13"/>
    <mergeCell ref="H16:I16"/>
    <mergeCell ref="H72:I73"/>
    <mergeCell ref="J73:S73"/>
    <mergeCell ref="D69:D71"/>
    <mergeCell ref="E69:E71"/>
    <mergeCell ref="F69:G71"/>
    <mergeCell ref="H69:I71"/>
    <mergeCell ref="J71:S71"/>
    <mergeCell ref="M8:S8"/>
    <mergeCell ref="D9:J9"/>
    <mergeCell ref="J17:S17"/>
    <mergeCell ref="J19:S19"/>
    <mergeCell ref="J23:S23"/>
    <mergeCell ref="J53:S55"/>
    <mergeCell ref="J44:S44"/>
    <mergeCell ref="J47:S47"/>
    <mergeCell ref="J49:S49"/>
    <mergeCell ref="J61:S61"/>
    <mergeCell ref="J58:S58"/>
    <mergeCell ref="J40:S42"/>
    <mergeCell ref="F41:G41"/>
    <mergeCell ref="H41:I41"/>
    <mergeCell ref="F42:G42"/>
    <mergeCell ref="H42:I42"/>
    <mergeCell ref="D46:D47"/>
    <mergeCell ref="B66:C68"/>
    <mergeCell ref="J48:S48"/>
    <mergeCell ref="B56:B58"/>
    <mergeCell ref="C56:C58"/>
    <mergeCell ref="A79:A81"/>
    <mergeCell ref="B79:C81"/>
    <mergeCell ref="D79:E79"/>
    <mergeCell ref="F79:I79"/>
    <mergeCell ref="J79:S81"/>
    <mergeCell ref="F81:G81"/>
    <mergeCell ref="H81:I81"/>
    <mergeCell ref="A66:A68"/>
    <mergeCell ref="D72:D73"/>
    <mergeCell ref="E72:E73"/>
    <mergeCell ref="B69:B71"/>
    <mergeCell ref="C69:C71"/>
    <mergeCell ref="J77:S77"/>
    <mergeCell ref="H74:I77"/>
    <mergeCell ref="F74:G77"/>
    <mergeCell ref="E74:E77"/>
    <mergeCell ref="J69:S69"/>
    <mergeCell ref="J72:S72"/>
    <mergeCell ref="D66:E66"/>
    <mergeCell ref="F66:I66"/>
    <mergeCell ref="F27:I27"/>
    <mergeCell ref="F80:G80"/>
    <mergeCell ref="H80:I80"/>
    <mergeCell ref="H55:I55"/>
    <mergeCell ref="F46:G47"/>
    <mergeCell ref="H46:I47"/>
    <mergeCell ref="F33:G34"/>
    <mergeCell ref="D53:E53"/>
    <mergeCell ref="F53:I53"/>
    <mergeCell ref="D40:E40"/>
    <mergeCell ref="F40:I40"/>
    <mergeCell ref="D56:D58"/>
    <mergeCell ref="E56:E58"/>
    <mergeCell ref="F56:G58"/>
    <mergeCell ref="H56:I58"/>
    <mergeCell ref="H61:I64"/>
    <mergeCell ref="F61:G64"/>
    <mergeCell ref="E61:E64"/>
    <mergeCell ref="D61:D64"/>
    <mergeCell ref="F67:G67"/>
    <mergeCell ref="H67:I67"/>
    <mergeCell ref="F68:G68"/>
    <mergeCell ref="H68:I68"/>
    <mergeCell ref="F72:G73"/>
    <mergeCell ref="J88:S88"/>
    <mergeCell ref="A92:A94"/>
    <mergeCell ref="B92:C94"/>
    <mergeCell ref="D92:E92"/>
    <mergeCell ref="F92:I92"/>
    <mergeCell ref="J92:S94"/>
    <mergeCell ref="F93:G93"/>
    <mergeCell ref="H93:I93"/>
    <mergeCell ref="F94:G94"/>
    <mergeCell ref="H94:I94"/>
    <mergeCell ref="A91:S91"/>
    <mergeCell ref="J89:S89"/>
    <mergeCell ref="J90:S90"/>
    <mergeCell ref="H87:I90"/>
    <mergeCell ref="F87:G90"/>
    <mergeCell ref="E87:E90"/>
    <mergeCell ref="D87:D90"/>
    <mergeCell ref="C87:C90"/>
    <mergeCell ref="B87:B90"/>
    <mergeCell ref="A82:A90"/>
    <mergeCell ref="H82:I84"/>
    <mergeCell ref="J87:S87"/>
    <mergeCell ref="J83:S83"/>
    <mergeCell ref="D82:D84"/>
    <mergeCell ref="H107:I107"/>
    <mergeCell ref="B95:B97"/>
    <mergeCell ref="C95:C97"/>
    <mergeCell ref="D95:D97"/>
    <mergeCell ref="E95:E97"/>
    <mergeCell ref="F95:G97"/>
    <mergeCell ref="J102:S102"/>
    <mergeCell ref="J103:S103"/>
    <mergeCell ref="H100:I103"/>
    <mergeCell ref="F100:G103"/>
    <mergeCell ref="E100:E103"/>
    <mergeCell ref="D100:D103"/>
    <mergeCell ref="C100:C103"/>
    <mergeCell ref="B100:B103"/>
    <mergeCell ref="F119:G119"/>
    <mergeCell ref="H119:I119"/>
    <mergeCell ref="F120:G120"/>
    <mergeCell ref="H120:I120"/>
    <mergeCell ref="J95:S95"/>
    <mergeCell ref="J96:S96"/>
    <mergeCell ref="F98:G99"/>
    <mergeCell ref="J111:S111"/>
    <mergeCell ref="J112:S112"/>
    <mergeCell ref="J97:S97"/>
    <mergeCell ref="J108:S108"/>
    <mergeCell ref="J109:S109"/>
    <mergeCell ref="J101:S101"/>
    <mergeCell ref="J110:S110"/>
    <mergeCell ref="J98:S98"/>
    <mergeCell ref="J99:S99"/>
    <mergeCell ref="J113:S113"/>
    <mergeCell ref="J114:S114"/>
    <mergeCell ref="A117:S117"/>
    <mergeCell ref="A118:A120"/>
    <mergeCell ref="D105:E105"/>
    <mergeCell ref="F105:I105"/>
    <mergeCell ref="J105:S107"/>
    <mergeCell ref="F106:G106"/>
    <mergeCell ref="A144:A146"/>
    <mergeCell ref="B144:C146"/>
    <mergeCell ref="D144:E144"/>
    <mergeCell ref="F144:I144"/>
    <mergeCell ref="J144:S146"/>
    <mergeCell ref="F145:G145"/>
    <mergeCell ref="H145:I145"/>
    <mergeCell ref="F146:G146"/>
    <mergeCell ref="H146:I146"/>
    <mergeCell ref="B150:B151"/>
    <mergeCell ref="C150:C151"/>
    <mergeCell ref="D150:D151"/>
    <mergeCell ref="B147:B149"/>
    <mergeCell ref="C147:C149"/>
    <mergeCell ref="D147:D149"/>
    <mergeCell ref="E147:E149"/>
    <mergeCell ref="J152:S152"/>
    <mergeCell ref="J153:S153"/>
    <mergeCell ref="E150:E151"/>
    <mergeCell ref="F150:G151"/>
    <mergeCell ref="H150:I151"/>
    <mergeCell ref="H152:I155"/>
    <mergeCell ref="F152:G155"/>
    <mergeCell ref="E152:E155"/>
    <mergeCell ref="D152:D155"/>
    <mergeCell ref="F147:G149"/>
    <mergeCell ref="H147:I149"/>
    <mergeCell ref="J149:S149"/>
    <mergeCell ref="C152:C155"/>
    <mergeCell ref="B152:B155"/>
    <mergeCell ref="J147:S147"/>
    <mergeCell ref="J148:S148"/>
    <mergeCell ref="J176:S176"/>
    <mergeCell ref="J177:S177"/>
    <mergeCell ref="J183:S185"/>
    <mergeCell ref="F184:G184"/>
    <mergeCell ref="H184:I184"/>
    <mergeCell ref="F185:G185"/>
    <mergeCell ref="D183:E183"/>
    <mergeCell ref="F183:I183"/>
    <mergeCell ref="C137:C138"/>
    <mergeCell ref="D137:D138"/>
    <mergeCell ref="E137:E138"/>
    <mergeCell ref="F137:G138"/>
    <mergeCell ref="H137:I138"/>
    <mergeCell ref="J137:S137"/>
    <mergeCell ref="J138:S138"/>
    <mergeCell ref="J178:S178"/>
    <mergeCell ref="J150:S150"/>
    <mergeCell ref="J151:S151"/>
    <mergeCell ref="J154:S154"/>
    <mergeCell ref="J155:S155"/>
    <mergeCell ref="J180:S180"/>
    <mergeCell ref="J181:S181"/>
    <mergeCell ref="C160:C162"/>
    <mergeCell ref="D160:D162"/>
    <mergeCell ref="J170:S172"/>
    <mergeCell ref="F171:G171"/>
    <mergeCell ref="H171:I171"/>
    <mergeCell ref="F172:G172"/>
    <mergeCell ref="H172:I172"/>
    <mergeCell ref="H163:I164"/>
    <mergeCell ref="J163:S163"/>
    <mergeCell ref="J164:S164"/>
    <mergeCell ref="J165:S165"/>
    <mergeCell ref="F170:I170"/>
    <mergeCell ref="J167:S167"/>
    <mergeCell ref="J168:S168"/>
    <mergeCell ref="J24:S24"/>
    <mergeCell ref="J25:S25"/>
    <mergeCell ref="J37:S37"/>
    <mergeCell ref="J38:S38"/>
    <mergeCell ref="J50:S50"/>
    <mergeCell ref="J51:S51"/>
    <mergeCell ref="J63:S63"/>
    <mergeCell ref="J64:S64"/>
    <mergeCell ref="J76:S76"/>
    <mergeCell ref="J27:S29"/>
    <mergeCell ref="J31:S31"/>
    <mergeCell ref="J34:S34"/>
    <mergeCell ref="J36:S36"/>
    <mergeCell ref="J35:S35"/>
    <mergeCell ref="J66:S68"/>
    <mergeCell ref="J46:S46"/>
    <mergeCell ref="J32:S32"/>
    <mergeCell ref="J45:S45"/>
    <mergeCell ref="J33:S33"/>
    <mergeCell ref="J43:S43"/>
    <mergeCell ref="B124:B125"/>
    <mergeCell ref="B118:C120"/>
    <mergeCell ref="D118:E118"/>
    <mergeCell ref="F118:I118"/>
    <mergeCell ref="J118:S120"/>
    <mergeCell ref="J142:S142"/>
    <mergeCell ref="H113:I116"/>
    <mergeCell ref="F113:G116"/>
    <mergeCell ref="E113:E116"/>
    <mergeCell ref="D113:D116"/>
    <mergeCell ref="C113:C116"/>
    <mergeCell ref="B113:B116"/>
    <mergeCell ref="C124:C125"/>
    <mergeCell ref="D124:D125"/>
    <mergeCell ref="E124:E125"/>
    <mergeCell ref="F124:G125"/>
    <mergeCell ref="B121:B123"/>
    <mergeCell ref="C121:C123"/>
    <mergeCell ref="D121:D123"/>
    <mergeCell ref="E121:E123"/>
    <mergeCell ref="F121:G123"/>
    <mergeCell ref="J134:S134"/>
    <mergeCell ref="J135:S135"/>
    <mergeCell ref="J121:S121"/>
    <mergeCell ref="J115:S115"/>
    <mergeCell ref="J116:S116"/>
    <mergeCell ref="J128:S128"/>
    <mergeCell ref="J129:S129"/>
    <mergeCell ref="J141:S141"/>
    <mergeCell ref="J139:S139"/>
    <mergeCell ref="J140:S140"/>
    <mergeCell ref="J131:S133"/>
    <mergeCell ref="H121:I123"/>
    <mergeCell ref="J122:S122"/>
    <mergeCell ref="J193:S193"/>
    <mergeCell ref="J194:S194"/>
    <mergeCell ref="J160:S160"/>
    <mergeCell ref="J161:S161"/>
    <mergeCell ref="A143:S143"/>
    <mergeCell ref="A169:S169"/>
    <mergeCell ref="D189:D190"/>
    <mergeCell ref="E189:E190"/>
    <mergeCell ref="F189:G190"/>
    <mergeCell ref="H189:I190"/>
    <mergeCell ref="J189:S189"/>
    <mergeCell ref="J190:S190"/>
    <mergeCell ref="H191:I194"/>
    <mergeCell ref="F191:G194"/>
    <mergeCell ref="E191:E194"/>
    <mergeCell ref="D191:D194"/>
    <mergeCell ref="C191:C194"/>
    <mergeCell ref="A186:A194"/>
    <mergeCell ref="H178:I181"/>
    <mergeCell ref="F178:G181"/>
    <mergeCell ref="E178:E181"/>
    <mergeCell ref="D178:D181"/>
    <mergeCell ref="C178:C181"/>
    <mergeCell ref="B178:B181"/>
    <mergeCell ref="A173:A181"/>
    <mergeCell ref="H165:I168"/>
    <mergeCell ref="F165:G168"/>
    <mergeCell ref="E165:E168"/>
    <mergeCell ref="D165:D168"/>
    <mergeCell ref="C165:C168"/>
    <mergeCell ref="B165:B168"/>
    <mergeCell ref="A160:A168"/>
    <mergeCell ref="B191:B194"/>
    <mergeCell ref="A170:A172"/>
    <mergeCell ref="B173:B175"/>
    <mergeCell ref="C173:C175"/>
    <mergeCell ref="B170:C172"/>
    <mergeCell ref="D170:E170"/>
    <mergeCell ref="B160:B162"/>
    <mergeCell ref="E160:E162"/>
    <mergeCell ref="F160:G162"/>
    <mergeCell ref="H160:I162"/>
    <mergeCell ref="A147:A155"/>
    <mergeCell ref="H139:I142"/>
    <mergeCell ref="F139:G142"/>
    <mergeCell ref="E139:E142"/>
    <mergeCell ref="D139:D142"/>
    <mergeCell ref="C139:C142"/>
    <mergeCell ref="B139:B142"/>
    <mergeCell ref="A134:A142"/>
    <mergeCell ref="H126:I129"/>
    <mergeCell ref="F126:G129"/>
    <mergeCell ref="E126:E129"/>
    <mergeCell ref="D126:D129"/>
    <mergeCell ref="C126:C129"/>
    <mergeCell ref="B126:B129"/>
    <mergeCell ref="A121:A129"/>
    <mergeCell ref="A131:A133"/>
    <mergeCell ref="B131:C133"/>
    <mergeCell ref="D131:E131"/>
    <mergeCell ref="F131:I131"/>
    <mergeCell ref="F132:G132"/>
    <mergeCell ref="H132:I132"/>
    <mergeCell ref="F133:G133"/>
    <mergeCell ref="H133:I133"/>
    <mergeCell ref="B137:B138"/>
    <mergeCell ref="A95:A103"/>
    <mergeCell ref="E111:E112"/>
    <mergeCell ref="F111:G112"/>
    <mergeCell ref="H111:I112"/>
    <mergeCell ref="A105:A107"/>
    <mergeCell ref="H95:I97"/>
    <mergeCell ref="B111:B112"/>
    <mergeCell ref="C111:C112"/>
    <mergeCell ref="D111:D112"/>
    <mergeCell ref="B108:B110"/>
    <mergeCell ref="C108:C110"/>
    <mergeCell ref="D108:D110"/>
    <mergeCell ref="E108:E110"/>
    <mergeCell ref="F108:G110"/>
    <mergeCell ref="H108:I110"/>
    <mergeCell ref="H98:I99"/>
    <mergeCell ref="B98:B99"/>
    <mergeCell ref="C98:C99"/>
    <mergeCell ref="D98:D99"/>
    <mergeCell ref="E98:E99"/>
    <mergeCell ref="B105:C107"/>
    <mergeCell ref="A108:A116"/>
    <mergeCell ref="H106:I106"/>
    <mergeCell ref="F107:G107"/>
    <mergeCell ref="B74:B77"/>
    <mergeCell ref="A69:A77"/>
    <mergeCell ref="B85:B86"/>
    <mergeCell ref="C85:C86"/>
    <mergeCell ref="D85:D86"/>
    <mergeCell ref="E85:E86"/>
    <mergeCell ref="F85:G86"/>
    <mergeCell ref="B82:B84"/>
    <mergeCell ref="C82:C84"/>
    <mergeCell ref="F82:G84"/>
    <mergeCell ref="D74:D77"/>
    <mergeCell ref="C74:C77"/>
    <mergeCell ref="E82:E84"/>
    <mergeCell ref="B61:B64"/>
    <mergeCell ref="A56:A64"/>
    <mergeCell ref="H48:I51"/>
    <mergeCell ref="F48:G51"/>
    <mergeCell ref="E48:E51"/>
    <mergeCell ref="D48:D51"/>
    <mergeCell ref="C48:C51"/>
    <mergeCell ref="B48:B51"/>
    <mergeCell ref="A43:A51"/>
    <mergeCell ref="C59:C60"/>
    <mergeCell ref="A53:A55"/>
    <mergeCell ref="B53:C55"/>
    <mergeCell ref="B46:B47"/>
    <mergeCell ref="C46:C47"/>
    <mergeCell ref="E46:E47"/>
    <mergeCell ref="C61:C64"/>
    <mergeCell ref="A30:A38"/>
    <mergeCell ref="H22:I25"/>
    <mergeCell ref="F22:G25"/>
    <mergeCell ref="E22:E25"/>
    <mergeCell ref="D22:D25"/>
    <mergeCell ref="C22:C25"/>
    <mergeCell ref="B22:B25"/>
    <mergeCell ref="A17:A25"/>
    <mergeCell ref="B27:C29"/>
    <mergeCell ref="F28:G28"/>
    <mergeCell ref="H28:I28"/>
    <mergeCell ref="F29:G29"/>
    <mergeCell ref="H29:I29"/>
    <mergeCell ref="B33:B34"/>
    <mergeCell ref="C33:C34"/>
    <mergeCell ref="D33:D34"/>
    <mergeCell ref="H33:I34"/>
    <mergeCell ref="A27:A29"/>
    <mergeCell ref="B30:B32"/>
    <mergeCell ref="C30:C32"/>
    <mergeCell ref="D30:D32"/>
    <mergeCell ref="D27:E27"/>
    <mergeCell ref="E33:E34"/>
    <mergeCell ref="E30:E32"/>
  </mergeCells>
  <printOptions horizontalCentered="1"/>
  <pageMargins left="0.19685039370078741" right="0.11811023622047245" top="0.27559055118110237" bottom="0.19685039370078741" header="0.19685039370078741" footer="0.19685039370078741"/>
  <pageSetup scale="24" fitToHeight="0" orientation="landscape" cellComments="asDisplayed" r:id="rId1"/>
  <rowBreaks count="13" manualBreakCount="13">
    <brk id="26" max="16383" man="1"/>
    <brk id="39" max="18" man="1"/>
    <brk id="52" max="16383" man="1"/>
    <brk id="65" max="18" man="1"/>
    <brk id="78" max="16383" man="1"/>
    <brk id="91" max="18" man="1"/>
    <brk id="104" max="16383" man="1"/>
    <brk id="117" max="18" man="1"/>
    <brk id="130" max="16383" man="1"/>
    <brk id="143" max="18" man="1"/>
    <brk id="156" max="18" man="1"/>
    <brk id="169" max="18" man="1"/>
    <brk id="182"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E023 2023</vt:lpstr>
      <vt:lpstr>'E023 2023'!Área_de_impresión</vt:lpstr>
      <vt:lpstr>'E023 2023'!Títulos_a_imprimir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CCINSHAE</dc:creator>
  <cp:lastModifiedBy>MAURICIO</cp:lastModifiedBy>
  <cp:lastPrinted>2020-03-20T18:14:17Z</cp:lastPrinted>
  <dcterms:created xsi:type="dcterms:W3CDTF">2016-12-09T18:35:27Z</dcterms:created>
  <dcterms:modified xsi:type="dcterms:W3CDTF">2023-04-12T19:48:09Z</dcterms:modified>
</cp:coreProperties>
</file>